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vls.sharepoint.com/sites/WVLS/Shared Documents/Service Areas/Administration/Annual Reports/2022/Circulation to Nonresidents/Ready to be Reviewed/"/>
    </mc:Choice>
  </mc:AlternateContent>
  <xr:revisionPtr revIDLastSave="42" documentId="8_{3D4DF4FF-3F31-4E3B-B57B-FFAD526EA276}" xr6:coauthVersionLast="47" xr6:coauthVersionMax="47" xr10:uidLastSave="{71F05072-1DFB-42AD-BFF1-9EE7CB527146}"/>
  <bookViews>
    <workbookView xWindow="-28920" yWindow="-2940" windowWidth="29040" windowHeight="15840" xr2:uid="{00000000-000D-0000-FFFF-FFFF00000000}"/>
  </bookViews>
  <sheets>
    <sheet name="Table" sheetId="1" r:id="rId1"/>
    <sheet name="Circulation Activity Chart" sheetId="2" r:id="rId2"/>
    <sheet name="Summary Chart" sheetId="3" r:id="rId3"/>
    <sheet name="Raw Data" sheetId="4" r:id="rId4"/>
  </sheets>
  <definedNames>
    <definedName name="chart_title">'Raw Data'!$A$1</definedName>
    <definedName name="CheckinValues">IF(COUNTA('Raw Data'!$A:$A)-IF('Raw Data'!$A$2&lt;&gt;"",4,3)&gt;40,OFFSET('Raw Data'!$C$1,4,0,40,1),OFFSET('Raw Data'!$C$1,4,0,COUNTA('Raw Data'!$A:$A)-IF('Raw Data'!$A$2&lt;&gt;"",4,3),1))</definedName>
    <definedName name="CheckoutValues">IF(COUNTA('Raw Data'!$A:$A)-IF('Raw Data'!$A$2&lt;&gt;"",4,3)&gt;40,OFFSET('Raw Data'!$B$1,4,0,40,1),OFFSET('Raw Data'!$B$1,4,0,COUNTA('Raw Data'!$A:$A)-IF('Raw Data'!$A$2&lt;&gt;"",4,3),1))</definedName>
    <definedName name="HoldNoRecallValues">IF(COUNTA('Raw Data'!$A:$A)-IF('Raw Data'!$A$2&lt;&gt;"",4,3)&gt;40,OFFSET('Raw Data'!$G$1,4,0,40,1),OFFSET('Raw Data'!$G$1,4,0,COUNTA('Raw Data'!$A:$A)-IF('Raw Data'!$A$2&lt;&gt;"",4,3),1))</definedName>
    <definedName name="HoldValues">IF(COUNTA('Raw Data'!$A:$A)-IF('Raw Data'!$A$2&lt;&gt;"",4,3)&gt;40,OFFSET('Raw Data'!$F$1,4,0,40,1),OFFSET('Raw Data'!$F$1,4,0,COUNTA('Raw Data'!$A:$A)-IF('Raw Data'!$A$2&lt;&gt;"",4,3),1))</definedName>
    <definedName name="ItemsCircValues">IF(COUNTA('Raw Data'!$A:$A)-IF('Raw Data'!$A$2&lt;&gt;"",4,3)&gt;40,OFFSET('Raw Data'!$E$1,4,0,40,1),OFFSET('Raw Data'!$E$1,4,0,COUNTA('Raw Data'!$A:$A)-IF('Raw Data'!$A$2&lt;&gt;"",4,3),1))</definedName>
    <definedName name="RenewalValues">IF(COUNTA('Raw Data'!$A:$A)-IF('Raw Data'!$A$2&lt;&gt;"",4,3)&gt;40,OFFSET('Raw Data'!$D$1,4,0,40,1),OFFSET('Raw Data'!$D$1,4,0,COUNTA('Raw Data'!$A:$A)-IF('Raw Data'!$A$2&lt;&gt;"",4,3),1))</definedName>
    <definedName name="TerminalValues">IF(COUNTA('Raw Data'!$A:$A)-IF('Raw Data'!$A$2&lt;&gt;"",4,3)&gt;40,OFFSET('Raw Data'!$A$1,4,0,40,1),OFFSET('Raw Data'!$A$1,4,0,COUNTA('Raw Data'!$A:$A)-IF('Raw Data'!$A$2&lt;&gt;"",4,3),1))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7" i="1" l="1"/>
  <c r="G45" i="1"/>
  <c r="I25" i="1"/>
  <c r="I23" i="1"/>
  <c r="I21" i="1"/>
  <c r="G17" i="1"/>
  <c r="G16" i="1"/>
  <c r="G18" i="1" s="1"/>
  <c r="G11" i="1"/>
  <c r="H47" i="1" s="1"/>
  <c r="G10" i="1"/>
  <c r="H6" i="1"/>
  <c r="H4" i="1"/>
  <c r="H3" i="1"/>
  <c r="I27" i="1"/>
  <c r="G24" i="1"/>
  <c r="G12" i="1" l="1"/>
  <c r="G34" i="1" s="1"/>
  <c r="H8" i="1"/>
</calcChain>
</file>

<file path=xl/sharedStrings.xml><?xml version="1.0" encoding="utf-8"?>
<sst xmlns="http://schemas.openxmlformats.org/spreadsheetml/2006/main" count="187" uniqueCount="102">
  <si>
    <t>CIRCULATION ACTIVITY by STAT GROUP (Jan 22-Dec 22)</t>
  </si>
  <si>
    <t>PCODE4</t>
  </si>
  <si>
    <t>CHKOUTS</t>
  </si>
  <si>
    <t>CHKINS</t>
  </si>
  <si>
    <t>RENEWALS</t>
  </si>
  <si>
    <t>ITEMS CIRC</t>
  </si>
  <si>
    <t>HOLDS</t>
  </si>
  <si>
    <t>Hl/RECLL</t>
  </si>
  <si>
    <t>TOTAL #</t>
  </si>
  <si>
    <t>PERCENT</t>
  </si>
  <si>
    <t>Ccl-Abbotsford, city of</t>
  </si>
  <si>
    <t>1.1%</t>
  </si>
  <si>
    <t>Cc-Beaver, twnshp of</t>
  </si>
  <si>
    <t>0.1%</t>
  </si>
  <si>
    <t>Cc-Curtiss, village of</t>
  </si>
  <si>
    <t>Ccl-Dorchester, village of</t>
  </si>
  <si>
    <t>Cc-Eaton, twnshp of</t>
  </si>
  <si>
    <t>0.2%</t>
  </si>
  <si>
    <t>Cc-Green Grove, twnshp of</t>
  </si>
  <si>
    <t>0.5%</t>
  </si>
  <si>
    <t>Ccl-Greenwood, city of</t>
  </si>
  <si>
    <t>Cc-Hoard, twnshp of</t>
  </si>
  <si>
    <t>4.4%</t>
  </si>
  <si>
    <t>Cc-Hixon, twnshp of</t>
  </si>
  <si>
    <t>14.8%</t>
  </si>
  <si>
    <t>Ccl-Loyal, city of</t>
  </si>
  <si>
    <t>Cc-Longwood, twnshp of</t>
  </si>
  <si>
    <t>26.4%</t>
  </si>
  <si>
    <t>Cc-Mayville, twnshp of</t>
  </si>
  <si>
    <t>Cc-Mentor, twnshp of</t>
  </si>
  <si>
    <t>0.0%</t>
  </si>
  <si>
    <t>Ccl-Neillsville, city of</t>
  </si>
  <si>
    <t>13.3%</t>
  </si>
  <si>
    <t>Ccl-Owen, city of</t>
  </si>
  <si>
    <t>4.2%</t>
  </si>
  <si>
    <t>Cc-Pine Valley, twnshp of</t>
  </si>
  <si>
    <t>Cc-Reseburg, twnshp of</t>
  </si>
  <si>
    <t>1.5%</t>
  </si>
  <si>
    <t>Cc-Thorp, twnshp of</t>
  </si>
  <si>
    <t>Ccl-Thorp, city of</t>
  </si>
  <si>
    <t>0.4%</t>
  </si>
  <si>
    <t>Cc-Warner, twnshp of</t>
  </si>
  <si>
    <t>Cc-Withee, twnshp of</t>
  </si>
  <si>
    <t>3.1%</t>
  </si>
  <si>
    <t>Cc-Worden, twnshp of</t>
  </si>
  <si>
    <t>0.7%</t>
  </si>
  <si>
    <t>Cc-Washburn, twnshp of</t>
  </si>
  <si>
    <t>Ccl-Withee, village of</t>
  </si>
  <si>
    <t>21.1%</t>
  </si>
  <si>
    <t>Mcl-Athens, village of</t>
  </si>
  <si>
    <t>Mcl-Hamburg, twnshp of</t>
  </si>
  <si>
    <t>Mcl-Spencer, twnshp of</t>
  </si>
  <si>
    <t>Mcl-Wausau, city of</t>
  </si>
  <si>
    <t>Ocl-Rhinelander, city of</t>
  </si>
  <si>
    <t>Tcl-Medford, city of</t>
  </si>
  <si>
    <t>Tc-Deer Creek, twnshp of</t>
  </si>
  <si>
    <t>Tc-Holway, twnshp of</t>
  </si>
  <si>
    <t>Tc-Maplehurst, twnshp of</t>
  </si>
  <si>
    <t>0.8%</t>
  </si>
  <si>
    <t>Tc-Medford, twnshp of</t>
  </si>
  <si>
    <t>Tc-Molitor, twnshp of</t>
  </si>
  <si>
    <t>Tc-Roosevelt, twnshp of</t>
  </si>
  <si>
    <t>Tc-Taft, twnshp of</t>
  </si>
  <si>
    <t>Tcl-Gilman, village of</t>
  </si>
  <si>
    <t>Tcl-Stetsonville, village of</t>
  </si>
  <si>
    <t>Interlibrary Loan</t>
  </si>
  <si>
    <t>Total</t>
  </si>
  <si>
    <t>100.0%</t>
  </si>
  <si>
    <t xml:space="preserve">Total Circ </t>
  </si>
  <si>
    <t>Nonresident Circulations</t>
  </si>
  <si>
    <t>Circ to Local Libraried Patrons (enter as negative value)</t>
  </si>
  <si>
    <t>In 2022</t>
  </si>
  <si>
    <t xml:space="preserve">WVLS Cataloging (enter as a negative value) </t>
  </si>
  <si>
    <t>ILL (enter as negative value)</t>
  </si>
  <si>
    <t xml:space="preserve">TBD (enter as negative value) </t>
  </si>
  <si>
    <t>County</t>
  </si>
  <si>
    <t>With Library</t>
  </si>
  <si>
    <t>W/O Library</t>
  </si>
  <si>
    <t>TOTAL</t>
  </si>
  <si>
    <t>System County</t>
  </si>
  <si>
    <t>Forest</t>
  </si>
  <si>
    <t>Langlade</t>
  </si>
  <si>
    <t>Lincoln</t>
  </si>
  <si>
    <t>Adjacent Nonsystem County</t>
  </si>
  <si>
    <t>Marathon</t>
  </si>
  <si>
    <t>Oneida</t>
  </si>
  <si>
    <t>Taylor</t>
  </si>
  <si>
    <t>Wisconsin</t>
  </si>
  <si>
    <t>Out of State</t>
  </si>
  <si>
    <t>Question #9 Circulations to Nonresidents Living in an</t>
  </si>
  <si>
    <t>Adjacent County Who Do Not Have a Local Library</t>
  </si>
  <si>
    <t>Circ</t>
  </si>
  <si>
    <t>Chippewa</t>
  </si>
  <si>
    <t>Eau Claire</t>
  </si>
  <si>
    <t>Jackson</t>
  </si>
  <si>
    <t xml:space="preserve">Marathon </t>
  </si>
  <si>
    <t xml:space="preserve">Taylor </t>
  </si>
  <si>
    <t>Wood</t>
  </si>
  <si>
    <t>All W/O minus Clark, Forest, Langlade, Lincoln, Oneida</t>
  </si>
  <si>
    <t xml:space="preserve"> - -</t>
  </si>
  <si>
    <t xml:space="preserve"> - - </t>
  </si>
  <si>
    <t>WITHEE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</si>
</sst>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__"/>
    <numFmt numFmtId="165" formatCode="0.0000"/>
    <numFmt numFmtId="166" formatCode="#,##0__"/>
    <numFmt numFmtId="167" formatCode="0.00_);[Red]\(0.00\)"/>
  </numFmts>
  <fonts count="12" x14ac:knownFonts="1">
    <font>
      <sz val="12"/>
      <name val="Arial"/>
    </font>
    <font>
      <sz val="10"/>
      <name val="Verdana"/>
      <family val="2"/>
    </font>
    <font>
      <sz val="24"/>
      <name val="Arial"/>
      <family val="2"/>
    </font>
    <font>
      <sz val="12"/>
      <name val="Arial"/>
      <family val="2"/>
    </font>
    <font>
      <sz val="18"/>
      <color indexed="15"/>
      <name val="Arial"/>
      <family val="2"/>
    </font>
    <font>
      <b/>
      <sz val="11"/>
      <color indexed="15"/>
      <name val="Arial"/>
      <family val="2"/>
    </font>
    <font>
      <sz val="18"/>
      <color indexed="43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1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/>
    <xf numFmtId="0" fontId="2" fillId="0" borderId="0" xfId="0" applyFont="1" applyAlignment="1">
      <alignment horizontal="center" vertical="top" wrapText="1"/>
    </xf>
    <xf numFmtId="0" fontId="8" fillId="0" borderId="0" xfId="1" applyFont="1" applyAlignment="1">
      <alignment horizontal="center" wrapText="1"/>
    </xf>
    <xf numFmtId="0" fontId="3" fillId="0" borderId="0" xfId="1" applyAlignment="1">
      <alignment horizontal="center" wrapText="1"/>
    </xf>
    <xf numFmtId="166" fontId="8" fillId="0" borderId="0" xfId="1" applyNumberFormat="1" applyFont="1" applyAlignment="1">
      <alignment vertical="center"/>
    </xf>
    <xf numFmtId="0" fontId="3" fillId="0" borderId="0" xfId="1" applyAlignment="1">
      <alignment horizontal="center"/>
    </xf>
    <xf numFmtId="0" fontId="9" fillId="0" borderId="0" xfId="1" applyFont="1" applyAlignment="1">
      <alignment horizontal="center"/>
    </xf>
    <xf numFmtId="0" fontId="8" fillId="0" borderId="0" xfId="1" applyFont="1" applyAlignment="1">
      <alignment vertical="center"/>
    </xf>
    <xf numFmtId="38" fontId="1" fillId="0" borderId="0" xfId="1" applyNumberFormat="1" applyFont="1"/>
    <xf numFmtId="0" fontId="1" fillId="0" borderId="0" xfId="1" applyFont="1"/>
    <xf numFmtId="0" fontId="3" fillId="0" borderId="0" xfId="1" applyAlignment="1">
      <alignment horizontal="left"/>
    </xf>
    <xf numFmtId="38" fontId="9" fillId="4" borderId="0" xfId="1" applyNumberFormat="1" applyFont="1" applyFill="1"/>
    <xf numFmtId="0" fontId="3" fillId="0" borderId="0" xfId="1"/>
    <xf numFmtId="0" fontId="9" fillId="0" borderId="0" xfId="1" applyFont="1" applyAlignment="1">
      <alignment horizontal="left"/>
    </xf>
    <xf numFmtId="166" fontId="9" fillId="0" borderId="0" xfId="1" applyNumberFormat="1" applyFont="1" applyAlignment="1">
      <alignment horizontal="left"/>
    </xf>
    <xf numFmtId="167" fontId="1" fillId="0" borderId="0" xfId="1" applyNumberFormat="1" applyFont="1"/>
    <xf numFmtId="0" fontId="10" fillId="0" borderId="0" xfId="1" applyFont="1" applyAlignment="1">
      <alignment horizontal="left"/>
    </xf>
    <xf numFmtId="166" fontId="10" fillId="0" borderId="0" xfId="1" applyNumberFormat="1" applyFont="1" applyAlignment="1">
      <alignment horizontal="left"/>
    </xf>
    <xf numFmtId="0" fontId="9" fillId="5" borderId="0" xfId="1" applyFont="1" applyFill="1" applyAlignment="1">
      <alignment horizontal="left"/>
    </xf>
    <xf numFmtId="166" fontId="9" fillId="5" borderId="0" xfId="1" applyNumberFormat="1" applyFont="1" applyFill="1" applyAlignment="1">
      <alignment horizontal="left"/>
    </xf>
    <xf numFmtId="3" fontId="1" fillId="0" borderId="0" xfId="1" applyNumberFormat="1" applyFont="1"/>
    <xf numFmtId="3" fontId="3" fillId="0" borderId="0" xfId="1" applyNumberFormat="1"/>
    <xf numFmtId="0" fontId="9" fillId="6" borderId="0" xfId="1" applyFont="1" applyFill="1" applyAlignment="1">
      <alignment horizontal="left"/>
    </xf>
    <xf numFmtId="166" fontId="9" fillId="6" borderId="0" xfId="1" applyNumberFormat="1" applyFont="1" applyFill="1" applyAlignment="1">
      <alignment horizontal="left"/>
    </xf>
    <xf numFmtId="0" fontId="9" fillId="7" borderId="0" xfId="1" applyFont="1" applyFill="1" applyAlignment="1">
      <alignment horizontal="left"/>
    </xf>
    <xf numFmtId="166" fontId="9" fillId="7" borderId="0" xfId="1" applyNumberFormat="1" applyFont="1" applyFill="1" applyAlignment="1">
      <alignment horizontal="left"/>
    </xf>
    <xf numFmtId="3" fontId="1" fillId="0" borderId="2" xfId="1" applyNumberFormat="1" applyFont="1" applyBorder="1"/>
    <xf numFmtId="38" fontId="9" fillId="6" borderId="0" xfId="1" applyNumberFormat="1" applyFont="1" applyFill="1"/>
    <xf numFmtId="166" fontId="1" fillId="0" borderId="0" xfId="1" applyNumberFormat="1" applyFont="1" applyAlignment="1">
      <alignment horizontal="left"/>
    </xf>
    <xf numFmtId="0" fontId="1" fillId="0" borderId="2" xfId="1" applyFont="1" applyBorder="1" applyAlignment="1">
      <alignment horizontal="left"/>
    </xf>
    <xf numFmtId="166" fontId="9" fillId="4" borderId="0" xfId="1" applyNumberFormat="1" applyFont="1" applyFill="1" applyAlignment="1">
      <alignment horizontal="left"/>
    </xf>
    <xf numFmtId="0" fontId="9" fillId="0" borderId="0" xfId="1" applyFont="1" applyAlignment="1">
      <alignment horizontal="right"/>
    </xf>
    <xf numFmtId="0" fontId="9" fillId="0" borderId="0" xfId="1" applyFont="1"/>
    <xf numFmtId="0" fontId="9" fillId="0" borderId="2" xfId="1" applyFont="1" applyBorder="1" applyAlignment="1">
      <alignment horizontal="left"/>
    </xf>
    <xf numFmtId="0" fontId="9" fillId="0" borderId="2" xfId="1" applyFont="1" applyBorder="1" applyAlignment="1">
      <alignment horizontal="right"/>
    </xf>
    <xf numFmtId="166" fontId="10" fillId="7" borderId="0" xfId="1" applyNumberFormat="1" applyFont="1" applyFill="1" applyAlignment="1">
      <alignment horizontal="right"/>
    </xf>
    <xf numFmtId="166" fontId="10" fillId="6" borderId="0" xfId="1" applyNumberFormat="1" applyFont="1" applyFill="1" applyAlignment="1">
      <alignment horizontal="right"/>
    </xf>
    <xf numFmtId="166" fontId="10" fillId="7" borderId="2" xfId="1" applyNumberFormat="1" applyFont="1" applyFill="1" applyBorder="1" applyAlignment="1">
      <alignment horizontal="right"/>
    </xf>
    <xf numFmtId="166" fontId="10" fillId="0" borderId="0" xfId="1" applyNumberFormat="1" applyFont="1" applyAlignment="1">
      <alignment horizontal="right"/>
    </xf>
    <xf numFmtId="0" fontId="1" fillId="5" borderId="0" xfId="0" applyFont="1" applyFill="1" applyAlignment="1">
      <alignment horizontal="left"/>
    </xf>
    <xf numFmtId="166" fontId="1" fillId="5" borderId="0" xfId="0" applyNumberFormat="1" applyFont="1" applyFill="1"/>
    <xf numFmtId="0" fontId="1" fillId="6" borderId="0" xfId="0" applyFont="1" applyFill="1" applyAlignment="1">
      <alignment horizontal="left"/>
    </xf>
    <xf numFmtId="166" fontId="1" fillId="6" borderId="0" xfId="0" applyNumberFormat="1" applyFont="1" applyFill="1"/>
    <xf numFmtId="0" fontId="11" fillId="5" borderId="0" xfId="0" applyFont="1" applyFill="1" applyAlignment="1">
      <alignment horizontal="left"/>
    </xf>
    <xf numFmtId="166" fontId="11" fillId="5" borderId="0" xfId="0" applyNumberFormat="1" applyFont="1" applyFill="1"/>
    <xf numFmtId="0" fontId="11" fillId="6" borderId="0" xfId="0" applyFont="1" applyFill="1" applyAlignment="1">
      <alignment horizontal="left"/>
    </xf>
    <xf numFmtId="166" fontId="11" fillId="6" borderId="0" xfId="0" applyNumberFormat="1" applyFont="1" applyFill="1"/>
    <xf numFmtId="166" fontId="1" fillId="0" borderId="0" xfId="1" applyNumberFormat="1" applyFont="1"/>
    <xf numFmtId="166" fontId="3" fillId="0" borderId="0" xfId="1" applyNumberFormat="1"/>
    <xf numFmtId="0" fontId="9" fillId="8" borderId="0" xfId="1" applyFont="1" applyFill="1" applyAlignment="1">
      <alignment horizontal="left" vertical="center"/>
    </xf>
    <xf numFmtId="0" fontId="8" fillId="8" borderId="0" xfId="1" applyFont="1" applyFill="1" applyAlignment="1">
      <alignment horizontal="left" vertical="center"/>
    </xf>
    <xf numFmtId="0" fontId="9" fillId="9" borderId="0" xfId="1" applyFont="1" applyFill="1" applyAlignment="1">
      <alignment horizontal="left" vertical="center"/>
    </xf>
    <xf numFmtId="0" fontId="8" fillId="9" borderId="0" xfId="1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9" fillId="5" borderId="0" xfId="1" applyFont="1" applyFill="1" applyAlignment="1">
      <alignment horizontal="left" vertical="center"/>
    </xf>
    <xf numFmtId="0" fontId="8" fillId="5" borderId="0" xfId="1" applyFont="1" applyFill="1" applyAlignment="1">
      <alignment horizontal="left" vertical="center"/>
    </xf>
    <xf numFmtId="0" fontId="9" fillId="6" borderId="0" xfId="1" applyFont="1" applyFill="1" applyAlignment="1">
      <alignment horizontal="left" vertical="center"/>
    </xf>
    <xf numFmtId="0" fontId="8" fillId="6" borderId="0" xfId="1" applyFont="1" applyFill="1" applyAlignment="1">
      <alignment horizontal="left" vertical="center"/>
    </xf>
    <xf numFmtId="0" fontId="9" fillId="7" borderId="0" xfId="1" applyFont="1" applyFill="1" applyAlignment="1">
      <alignment horizontal="left" vertical="center"/>
    </xf>
    <xf numFmtId="0" fontId="8" fillId="7" borderId="0" xfId="1" applyFont="1" applyFill="1" applyAlignment="1">
      <alignment horizontal="left" vertical="center"/>
    </xf>
  </cellXfs>
  <cellStyles count="2">
    <cellStyle name="Normal" xfId="0" builtinId="0"/>
    <cellStyle name="Normal 2" xfId="1" xr:uid="{5F344480-9FE5-43D1-B47C-7D23317B7F5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Circulation Activity</a:t>
            </a:r>
          </a:p>
        </c:rich>
      </c:tx>
      <c:layout>
        <c:manualLayout>
          <c:xMode val="edge"/>
          <c:yMode val="edge"/>
          <c:x val="0.38288677614520311"/>
          <c:y val="2.010723860589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867761452031115"/>
          <c:y val="0.17493297587131368"/>
          <c:w val="0.64390665514261025"/>
          <c:h val="0.75469168900804284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'Raw Data'!$B$3</c:f>
              <c:strCache>
                <c:ptCount val="1"/>
                <c:pt idx="0">
                  <c:v>CHKOUTS</c:v>
                </c:pt>
              </c:strCache>
            </c:strRef>
          </c:tx>
          <c:spPr>
            <a:solidFill>
              <a:srgbClr val="F5E39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Cc-Longwood, twnshp of</c:v>
                </c:pt>
                <c:pt idx="1">
                  <c:v>Ccl-Withee, village of</c:v>
                </c:pt>
                <c:pt idx="2">
                  <c:v>Cc-Hixon, twnshp of</c:v>
                </c:pt>
                <c:pt idx="3">
                  <c:v>Ccl-Neillsville, city of</c:v>
                </c:pt>
                <c:pt idx="4">
                  <c:v>Cc-Hoard, twnshp of</c:v>
                </c:pt>
                <c:pt idx="5">
                  <c:v>Interlibrary Loan</c:v>
                </c:pt>
                <c:pt idx="6">
                  <c:v>Ccl-Owen, city of</c:v>
                </c:pt>
                <c:pt idx="7">
                  <c:v>Cc-Withee, twnshp of</c:v>
                </c:pt>
                <c:pt idx="8">
                  <c:v>Cc-Reseburg, twnshp of</c:v>
                </c:pt>
                <c:pt idx="9">
                  <c:v>Ccl-Abbotsford, city of</c:v>
                </c:pt>
                <c:pt idx="10">
                  <c:v>Tc-Maplehurst, twnshp of</c:v>
                </c:pt>
                <c:pt idx="11">
                  <c:v>Tcl-Stetsonville, village of</c:v>
                </c:pt>
                <c:pt idx="12">
                  <c:v>Cc-Worden, twnshp of</c:v>
                </c:pt>
                <c:pt idx="13">
                  <c:v>Cc-Warner, twnshp of</c:v>
                </c:pt>
                <c:pt idx="14">
                  <c:v>Cc-Green Grove, twnshp of</c:v>
                </c:pt>
                <c:pt idx="15">
                  <c:v>Ccl-Thorp, city of</c:v>
                </c:pt>
                <c:pt idx="16">
                  <c:v>Tc-Deer Creek, twnshp of</c:v>
                </c:pt>
                <c:pt idx="17">
                  <c:v>Cc-Eaton, twnshp of</c:v>
                </c:pt>
                <c:pt idx="18">
                  <c:v>Tc-Holway, twnshp of</c:v>
                </c:pt>
                <c:pt idx="19">
                  <c:v>Ccl-Greenwood, city of</c:v>
                </c:pt>
                <c:pt idx="20">
                  <c:v>Mcl-Athens, village of</c:v>
                </c:pt>
                <c:pt idx="21">
                  <c:v>Tc-Taft, twnshp of</c:v>
                </c:pt>
                <c:pt idx="22">
                  <c:v>Cc-Mayville, twnshp of</c:v>
                </c:pt>
                <c:pt idx="23">
                  <c:v>Ccl-Dorchester, village of</c:v>
                </c:pt>
                <c:pt idx="24">
                  <c:v>Cc-Curtiss, village of</c:v>
                </c:pt>
                <c:pt idx="25">
                  <c:v>Ccl-Loyal, city of</c:v>
                </c:pt>
                <c:pt idx="26">
                  <c:v>Tcl-Medford, city of</c:v>
                </c:pt>
                <c:pt idx="27">
                  <c:v>Cc-Beaver, twnshp of</c:v>
                </c:pt>
                <c:pt idx="28">
                  <c:v>Tc-Medford, twnshp of</c:v>
                </c:pt>
                <c:pt idx="29">
                  <c:v>Tc-Roosevelt, twnshp of</c:v>
                </c:pt>
                <c:pt idx="30">
                  <c:v>Cc-Thorp, twnshp of</c:v>
                </c:pt>
                <c:pt idx="31">
                  <c:v>Tcl-Gilman, village of</c:v>
                </c:pt>
                <c:pt idx="32">
                  <c:v>Mcl-Wausau, city of</c:v>
                </c:pt>
                <c:pt idx="33">
                  <c:v>Tc-Molitor, twnshp of</c:v>
                </c:pt>
                <c:pt idx="34">
                  <c:v>Mcl-Spencer, twnshp of</c:v>
                </c:pt>
                <c:pt idx="35">
                  <c:v>Cc-Mentor, twnshp of</c:v>
                </c:pt>
                <c:pt idx="36">
                  <c:v>Cc-Pine Valley, twnshp of</c:v>
                </c:pt>
                <c:pt idx="37">
                  <c:v>Cc-Washburn, twnshp of</c:v>
                </c:pt>
                <c:pt idx="38">
                  <c:v>Mcl-Hamburg, twnshp of</c:v>
                </c:pt>
                <c:pt idx="39">
                  <c:v>Ocl-Rhinelander, city of</c:v>
                </c:pt>
              </c:strCache>
            </c:strRef>
          </c:cat>
          <c:val>
            <c:numRef>
              <c:f>[0]!CheckoutValues</c:f>
              <c:numCache>
                <c:formatCode>0</c:formatCode>
                <c:ptCount val="40"/>
                <c:pt idx="0">
                  <c:v>1566</c:v>
                </c:pt>
                <c:pt idx="1">
                  <c:v>1037</c:v>
                </c:pt>
                <c:pt idx="2">
                  <c:v>797</c:v>
                </c:pt>
                <c:pt idx="3">
                  <c:v>589</c:v>
                </c:pt>
                <c:pt idx="4">
                  <c:v>301</c:v>
                </c:pt>
                <c:pt idx="5">
                  <c:v>157</c:v>
                </c:pt>
                <c:pt idx="6">
                  <c:v>373</c:v>
                </c:pt>
                <c:pt idx="7">
                  <c:v>180</c:v>
                </c:pt>
                <c:pt idx="8">
                  <c:v>77</c:v>
                </c:pt>
                <c:pt idx="9">
                  <c:v>77</c:v>
                </c:pt>
                <c:pt idx="10">
                  <c:v>53</c:v>
                </c:pt>
                <c:pt idx="11">
                  <c:v>29</c:v>
                </c:pt>
                <c:pt idx="12">
                  <c:v>50</c:v>
                </c:pt>
                <c:pt idx="13">
                  <c:v>26</c:v>
                </c:pt>
                <c:pt idx="14">
                  <c:v>38</c:v>
                </c:pt>
                <c:pt idx="15">
                  <c:v>20</c:v>
                </c:pt>
                <c:pt idx="16">
                  <c:v>0</c:v>
                </c:pt>
                <c:pt idx="17">
                  <c:v>22</c:v>
                </c:pt>
                <c:pt idx="18">
                  <c:v>3</c:v>
                </c:pt>
                <c:pt idx="19">
                  <c:v>11</c:v>
                </c:pt>
                <c:pt idx="20">
                  <c:v>6</c:v>
                </c:pt>
                <c:pt idx="21">
                  <c:v>21</c:v>
                </c:pt>
                <c:pt idx="22">
                  <c:v>10</c:v>
                </c:pt>
                <c:pt idx="23">
                  <c:v>8</c:v>
                </c:pt>
                <c:pt idx="24">
                  <c:v>2</c:v>
                </c:pt>
                <c:pt idx="25">
                  <c:v>6</c:v>
                </c:pt>
                <c:pt idx="26">
                  <c:v>9</c:v>
                </c:pt>
                <c:pt idx="27">
                  <c:v>7</c:v>
                </c:pt>
                <c:pt idx="28">
                  <c:v>0</c:v>
                </c:pt>
                <c:pt idx="29">
                  <c:v>7</c:v>
                </c:pt>
                <c:pt idx="30">
                  <c:v>5</c:v>
                </c:pt>
                <c:pt idx="31">
                  <c:v>6</c:v>
                </c:pt>
                <c:pt idx="32">
                  <c:v>3</c:v>
                </c:pt>
                <c:pt idx="33">
                  <c:v>5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98-4D05-B0D8-1D69B50753ED}"/>
            </c:ext>
          </c:extLst>
        </c:ser>
        <c:ser>
          <c:idx val="3"/>
          <c:order val="1"/>
          <c:tx>
            <c:strRef>
              <c:f>'Raw Data'!$C$3</c:f>
              <c:strCache>
                <c:ptCount val="1"/>
                <c:pt idx="0">
                  <c:v>CHKINS</c:v>
                </c:pt>
              </c:strCache>
            </c:strRef>
          </c:tx>
          <c:spPr>
            <a:solidFill>
              <a:srgbClr val="FCCFA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Cc-Longwood, twnshp of</c:v>
                </c:pt>
                <c:pt idx="1">
                  <c:v>Ccl-Withee, village of</c:v>
                </c:pt>
                <c:pt idx="2">
                  <c:v>Cc-Hixon, twnshp of</c:v>
                </c:pt>
                <c:pt idx="3">
                  <c:v>Ccl-Neillsville, city of</c:v>
                </c:pt>
                <c:pt idx="4">
                  <c:v>Cc-Hoard, twnshp of</c:v>
                </c:pt>
                <c:pt idx="5">
                  <c:v>Interlibrary Loan</c:v>
                </c:pt>
                <c:pt idx="6">
                  <c:v>Ccl-Owen, city of</c:v>
                </c:pt>
                <c:pt idx="7">
                  <c:v>Cc-Withee, twnshp of</c:v>
                </c:pt>
                <c:pt idx="8">
                  <c:v>Cc-Reseburg, twnshp of</c:v>
                </c:pt>
                <c:pt idx="9">
                  <c:v>Ccl-Abbotsford, city of</c:v>
                </c:pt>
                <c:pt idx="10">
                  <c:v>Tc-Maplehurst, twnshp of</c:v>
                </c:pt>
                <c:pt idx="11">
                  <c:v>Tcl-Stetsonville, village of</c:v>
                </c:pt>
                <c:pt idx="12">
                  <c:v>Cc-Worden, twnshp of</c:v>
                </c:pt>
                <c:pt idx="13">
                  <c:v>Cc-Warner, twnshp of</c:v>
                </c:pt>
                <c:pt idx="14">
                  <c:v>Cc-Green Grove, twnshp of</c:v>
                </c:pt>
                <c:pt idx="15">
                  <c:v>Ccl-Thorp, city of</c:v>
                </c:pt>
                <c:pt idx="16">
                  <c:v>Tc-Deer Creek, twnshp of</c:v>
                </c:pt>
                <c:pt idx="17">
                  <c:v>Cc-Eaton, twnshp of</c:v>
                </c:pt>
                <c:pt idx="18">
                  <c:v>Tc-Holway, twnshp of</c:v>
                </c:pt>
                <c:pt idx="19">
                  <c:v>Ccl-Greenwood, city of</c:v>
                </c:pt>
                <c:pt idx="20">
                  <c:v>Mcl-Athens, village of</c:v>
                </c:pt>
                <c:pt idx="21">
                  <c:v>Tc-Taft, twnshp of</c:v>
                </c:pt>
                <c:pt idx="22">
                  <c:v>Cc-Mayville, twnshp of</c:v>
                </c:pt>
                <c:pt idx="23">
                  <c:v>Ccl-Dorchester, village of</c:v>
                </c:pt>
                <c:pt idx="24">
                  <c:v>Cc-Curtiss, village of</c:v>
                </c:pt>
                <c:pt idx="25">
                  <c:v>Ccl-Loyal, city of</c:v>
                </c:pt>
                <c:pt idx="26">
                  <c:v>Tcl-Medford, city of</c:v>
                </c:pt>
                <c:pt idx="27">
                  <c:v>Cc-Beaver, twnshp of</c:v>
                </c:pt>
                <c:pt idx="28">
                  <c:v>Tc-Medford, twnshp of</c:v>
                </c:pt>
                <c:pt idx="29">
                  <c:v>Tc-Roosevelt, twnshp of</c:v>
                </c:pt>
                <c:pt idx="30">
                  <c:v>Cc-Thorp, twnshp of</c:v>
                </c:pt>
                <c:pt idx="31">
                  <c:v>Tcl-Gilman, village of</c:v>
                </c:pt>
                <c:pt idx="32">
                  <c:v>Mcl-Wausau, city of</c:v>
                </c:pt>
                <c:pt idx="33">
                  <c:v>Tc-Molitor, twnshp of</c:v>
                </c:pt>
                <c:pt idx="34">
                  <c:v>Mcl-Spencer, twnshp of</c:v>
                </c:pt>
                <c:pt idx="35">
                  <c:v>Cc-Mentor, twnshp of</c:v>
                </c:pt>
                <c:pt idx="36">
                  <c:v>Cc-Pine Valley, twnshp of</c:v>
                </c:pt>
                <c:pt idx="37">
                  <c:v>Cc-Washburn, twnshp of</c:v>
                </c:pt>
                <c:pt idx="38">
                  <c:v>Mcl-Hamburg, twnshp of</c:v>
                </c:pt>
                <c:pt idx="39">
                  <c:v>Ocl-Rhinelander, city of</c:v>
                </c:pt>
              </c:strCache>
            </c:strRef>
          </c:cat>
          <c:val>
            <c:numRef>
              <c:f>[0]!CheckinValues</c:f>
              <c:numCache>
                <c:formatCode>0</c:formatCode>
                <c:ptCount val="40"/>
                <c:pt idx="0">
                  <c:v>1694</c:v>
                </c:pt>
                <c:pt idx="1">
                  <c:v>1153</c:v>
                </c:pt>
                <c:pt idx="2">
                  <c:v>961</c:v>
                </c:pt>
                <c:pt idx="3">
                  <c:v>679</c:v>
                </c:pt>
                <c:pt idx="4">
                  <c:v>291</c:v>
                </c:pt>
                <c:pt idx="5">
                  <c:v>157</c:v>
                </c:pt>
                <c:pt idx="6">
                  <c:v>178</c:v>
                </c:pt>
                <c:pt idx="7">
                  <c:v>137</c:v>
                </c:pt>
                <c:pt idx="8">
                  <c:v>113</c:v>
                </c:pt>
                <c:pt idx="9">
                  <c:v>77</c:v>
                </c:pt>
                <c:pt idx="10">
                  <c:v>57</c:v>
                </c:pt>
                <c:pt idx="11">
                  <c:v>50</c:v>
                </c:pt>
                <c:pt idx="12">
                  <c:v>41</c:v>
                </c:pt>
                <c:pt idx="13">
                  <c:v>43</c:v>
                </c:pt>
                <c:pt idx="14">
                  <c:v>28</c:v>
                </c:pt>
                <c:pt idx="15">
                  <c:v>27</c:v>
                </c:pt>
                <c:pt idx="16">
                  <c:v>31</c:v>
                </c:pt>
                <c:pt idx="17">
                  <c:v>8</c:v>
                </c:pt>
                <c:pt idx="18">
                  <c:v>20</c:v>
                </c:pt>
                <c:pt idx="19">
                  <c:v>10</c:v>
                </c:pt>
                <c:pt idx="20">
                  <c:v>16</c:v>
                </c:pt>
                <c:pt idx="21">
                  <c:v>1</c:v>
                </c:pt>
                <c:pt idx="22">
                  <c:v>10</c:v>
                </c:pt>
                <c:pt idx="23">
                  <c:v>7</c:v>
                </c:pt>
                <c:pt idx="24">
                  <c:v>14</c:v>
                </c:pt>
                <c:pt idx="25">
                  <c:v>2</c:v>
                </c:pt>
                <c:pt idx="26">
                  <c:v>6</c:v>
                </c:pt>
                <c:pt idx="27">
                  <c:v>4</c:v>
                </c:pt>
                <c:pt idx="28">
                  <c:v>10</c:v>
                </c:pt>
                <c:pt idx="29">
                  <c:v>2</c:v>
                </c:pt>
                <c:pt idx="30">
                  <c:v>3</c:v>
                </c:pt>
                <c:pt idx="31">
                  <c:v>0</c:v>
                </c:pt>
                <c:pt idx="32">
                  <c:v>3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98-4D05-B0D8-1D69B50753ED}"/>
            </c:ext>
          </c:extLst>
        </c:ser>
        <c:ser>
          <c:idx val="4"/>
          <c:order val="2"/>
          <c:tx>
            <c:strRef>
              <c:f>'Raw Data'!$D$3</c:f>
              <c:strCache>
                <c:ptCount val="1"/>
                <c:pt idx="0">
                  <c:v>RENEWALS</c:v>
                </c:pt>
              </c:strCache>
            </c:strRef>
          </c:tx>
          <c:spPr>
            <a:solidFill>
              <a:srgbClr val="EBBFB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Cc-Longwood, twnshp of</c:v>
                </c:pt>
                <c:pt idx="1">
                  <c:v>Ccl-Withee, village of</c:v>
                </c:pt>
                <c:pt idx="2">
                  <c:v>Cc-Hixon, twnshp of</c:v>
                </c:pt>
                <c:pt idx="3">
                  <c:v>Ccl-Neillsville, city of</c:v>
                </c:pt>
                <c:pt idx="4">
                  <c:v>Cc-Hoard, twnshp of</c:v>
                </c:pt>
                <c:pt idx="5">
                  <c:v>Interlibrary Loan</c:v>
                </c:pt>
                <c:pt idx="6">
                  <c:v>Ccl-Owen, city of</c:v>
                </c:pt>
                <c:pt idx="7">
                  <c:v>Cc-Withee, twnshp of</c:v>
                </c:pt>
                <c:pt idx="8">
                  <c:v>Cc-Reseburg, twnshp of</c:v>
                </c:pt>
                <c:pt idx="9">
                  <c:v>Ccl-Abbotsford, city of</c:v>
                </c:pt>
                <c:pt idx="10">
                  <c:v>Tc-Maplehurst, twnshp of</c:v>
                </c:pt>
                <c:pt idx="11">
                  <c:v>Tcl-Stetsonville, village of</c:v>
                </c:pt>
                <c:pt idx="12">
                  <c:v>Cc-Worden, twnshp of</c:v>
                </c:pt>
                <c:pt idx="13">
                  <c:v>Cc-Warner, twnshp of</c:v>
                </c:pt>
                <c:pt idx="14">
                  <c:v>Cc-Green Grove, twnshp of</c:v>
                </c:pt>
                <c:pt idx="15">
                  <c:v>Ccl-Thorp, city of</c:v>
                </c:pt>
                <c:pt idx="16">
                  <c:v>Tc-Deer Creek, twnshp of</c:v>
                </c:pt>
                <c:pt idx="17">
                  <c:v>Cc-Eaton, twnshp of</c:v>
                </c:pt>
                <c:pt idx="18">
                  <c:v>Tc-Holway, twnshp of</c:v>
                </c:pt>
                <c:pt idx="19">
                  <c:v>Ccl-Greenwood, city of</c:v>
                </c:pt>
                <c:pt idx="20">
                  <c:v>Mcl-Athens, village of</c:v>
                </c:pt>
                <c:pt idx="21">
                  <c:v>Tc-Taft, twnshp of</c:v>
                </c:pt>
                <c:pt idx="22">
                  <c:v>Cc-Mayville, twnshp of</c:v>
                </c:pt>
                <c:pt idx="23">
                  <c:v>Ccl-Dorchester, village of</c:v>
                </c:pt>
                <c:pt idx="24">
                  <c:v>Cc-Curtiss, village of</c:v>
                </c:pt>
                <c:pt idx="25">
                  <c:v>Ccl-Loyal, city of</c:v>
                </c:pt>
                <c:pt idx="26">
                  <c:v>Tcl-Medford, city of</c:v>
                </c:pt>
                <c:pt idx="27">
                  <c:v>Cc-Beaver, twnshp of</c:v>
                </c:pt>
                <c:pt idx="28">
                  <c:v>Tc-Medford, twnshp of</c:v>
                </c:pt>
                <c:pt idx="29">
                  <c:v>Tc-Roosevelt, twnshp of</c:v>
                </c:pt>
                <c:pt idx="30">
                  <c:v>Cc-Thorp, twnshp of</c:v>
                </c:pt>
                <c:pt idx="31">
                  <c:v>Tcl-Gilman, village of</c:v>
                </c:pt>
                <c:pt idx="32">
                  <c:v>Mcl-Wausau, city of</c:v>
                </c:pt>
                <c:pt idx="33">
                  <c:v>Tc-Molitor, twnshp of</c:v>
                </c:pt>
                <c:pt idx="34">
                  <c:v>Mcl-Spencer, twnshp of</c:v>
                </c:pt>
                <c:pt idx="35">
                  <c:v>Cc-Mentor, twnshp of</c:v>
                </c:pt>
                <c:pt idx="36">
                  <c:v>Cc-Pine Valley, twnshp of</c:v>
                </c:pt>
                <c:pt idx="37">
                  <c:v>Cc-Washburn, twnshp of</c:v>
                </c:pt>
                <c:pt idx="38">
                  <c:v>Mcl-Hamburg, twnshp of</c:v>
                </c:pt>
                <c:pt idx="39">
                  <c:v>Ocl-Rhinelander, city of</c:v>
                </c:pt>
              </c:strCache>
            </c:strRef>
          </c:cat>
          <c:val>
            <c:numRef>
              <c:f>[0]!RenewalValues</c:f>
              <c:numCache>
                <c:formatCode>0</c:formatCode>
                <c:ptCount val="40"/>
                <c:pt idx="0">
                  <c:v>322</c:v>
                </c:pt>
                <c:pt idx="1">
                  <c:v>542</c:v>
                </c:pt>
                <c:pt idx="2">
                  <c:v>273</c:v>
                </c:pt>
                <c:pt idx="3">
                  <c:v>579</c:v>
                </c:pt>
                <c:pt idx="4">
                  <c:v>17</c:v>
                </c:pt>
                <c:pt idx="5">
                  <c:v>266</c:v>
                </c:pt>
                <c:pt idx="6">
                  <c:v>23</c:v>
                </c:pt>
                <c:pt idx="7">
                  <c:v>110</c:v>
                </c:pt>
                <c:pt idx="8">
                  <c:v>9</c:v>
                </c:pt>
                <c:pt idx="9">
                  <c:v>4</c:v>
                </c:pt>
                <c:pt idx="10">
                  <c:v>7</c:v>
                </c:pt>
                <c:pt idx="11">
                  <c:v>35</c:v>
                </c:pt>
                <c:pt idx="12">
                  <c:v>8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98-4D05-B0D8-1D69B50753ED}"/>
            </c:ext>
          </c:extLst>
        </c:ser>
        <c:ser>
          <c:idx val="1"/>
          <c:order val="3"/>
          <c:tx>
            <c:strRef>
              <c:f>'Raw Data'!$F$3</c:f>
              <c:strCache>
                <c:ptCount val="1"/>
                <c:pt idx="0">
                  <c:v>HOLDS</c:v>
                </c:pt>
              </c:strCache>
            </c:strRef>
          </c:tx>
          <c:spPr>
            <a:solidFill>
              <a:srgbClr val="E8B8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Cc-Longwood, twnshp of</c:v>
                </c:pt>
                <c:pt idx="1">
                  <c:v>Ccl-Withee, village of</c:v>
                </c:pt>
                <c:pt idx="2">
                  <c:v>Cc-Hixon, twnshp of</c:v>
                </c:pt>
                <c:pt idx="3">
                  <c:v>Ccl-Neillsville, city of</c:v>
                </c:pt>
                <c:pt idx="4">
                  <c:v>Cc-Hoard, twnshp of</c:v>
                </c:pt>
                <c:pt idx="5">
                  <c:v>Interlibrary Loan</c:v>
                </c:pt>
                <c:pt idx="6">
                  <c:v>Ccl-Owen, city of</c:v>
                </c:pt>
                <c:pt idx="7">
                  <c:v>Cc-Withee, twnshp of</c:v>
                </c:pt>
                <c:pt idx="8">
                  <c:v>Cc-Reseburg, twnshp of</c:v>
                </c:pt>
                <c:pt idx="9">
                  <c:v>Ccl-Abbotsford, city of</c:v>
                </c:pt>
                <c:pt idx="10">
                  <c:v>Tc-Maplehurst, twnshp of</c:v>
                </c:pt>
                <c:pt idx="11">
                  <c:v>Tcl-Stetsonville, village of</c:v>
                </c:pt>
                <c:pt idx="12">
                  <c:v>Cc-Worden, twnshp of</c:v>
                </c:pt>
                <c:pt idx="13">
                  <c:v>Cc-Warner, twnshp of</c:v>
                </c:pt>
                <c:pt idx="14">
                  <c:v>Cc-Green Grove, twnshp of</c:v>
                </c:pt>
                <c:pt idx="15">
                  <c:v>Ccl-Thorp, city of</c:v>
                </c:pt>
                <c:pt idx="16">
                  <c:v>Tc-Deer Creek, twnshp of</c:v>
                </c:pt>
                <c:pt idx="17">
                  <c:v>Cc-Eaton, twnshp of</c:v>
                </c:pt>
                <c:pt idx="18">
                  <c:v>Tc-Holway, twnshp of</c:v>
                </c:pt>
                <c:pt idx="19">
                  <c:v>Ccl-Greenwood, city of</c:v>
                </c:pt>
                <c:pt idx="20">
                  <c:v>Mcl-Athens, village of</c:v>
                </c:pt>
                <c:pt idx="21">
                  <c:v>Tc-Taft, twnshp of</c:v>
                </c:pt>
                <c:pt idx="22">
                  <c:v>Cc-Mayville, twnshp of</c:v>
                </c:pt>
                <c:pt idx="23">
                  <c:v>Ccl-Dorchester, village of</c:v>
                </c:pt>
                <c:pt idx="24">
                  <c:v>Cc-Curtiss, village of</c:v>
                </c:pt>
                <c:pt idx="25">
                  <c:v>Ccl-Loyal, city of</c:v>
                </c:pt>
                <c:pt idx="26">
                  <c:v>Tcl-Medford, city of</c:v>
                </c:pt>
                <c:pt idx="27">
                  <c:v>Cc-Beaver, twnshp of</c:v>
                </c:pt>
                <c:pt idx="28">
                  <c:v>Tc-Medford, twnshp of</c:v>
                </c:pt>
                <c:pt idx="29">
                  <c:v>Tc-Roosevelt, twnshp of</c:v>
                </c:pt>
                <c:pt idx="30">
                  <c:v>Cc-Thorp, twnshp of</c:v>
                </c:pt>
                <c:pt idx="31">
                  <c:v>Tcl-Gilman, village of</c:v>
                </c:pt>
                <c:pt idx="32">
                  <c:v>Mcl-Wausau, city of</c:v>
                </c:pt>
                <c:pt idx="33">
                  <c:v>Tc-Molitor, twnshp of</c:v>
                </c:pt>
                <c:pt idx="34">
                  <c:v>Mcl-Spencer, twnshp of</c:v>
                </c:pt>
                <c:pt idx="35">
                  <c:v>Cc-Mentor, twnshp of</c:v>
                </c:pt>
                <c:pt idx="36">
                  <c:v>Cc-Pine Valley, twnshp of</c:v>
                </c:pt>
                <c:pt idx="37">
                  <c:v>Cc-Washburn, twnshp of</c:v>
                </c:pt>
                <c:pt idx="38">
                  <c:v>Mcl-Hamburg, twnshp of</c:v>
                </c:pt>
                <c:pt idx="39">
                  <c:v>Ocl-Rhinelander, city of</c:v>
                </c:pt>
              </c:strCache>
            </c:strRef>
          </c:cat>
          <c:val>
            <c:numRef>
              <c:f>[0]!HoldValues</c:f>
              <c:numCache>
                <c:formatCode>0</c:formatCode>
                <c:ptCount val="40"/>
                <c:pt idx="0">
                  <c:v>91</c:v>
                </c:pt>
                <c:pt idx="1">
                  <c:v>199</c:v>
                </c:pt>
                <c:pt idx="2">
                  <c:v>28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7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98-4D05-B0D8-1D69B50753ED}"/>
            </c:ext>
          </c:extLst>
        </c:ser>
        <c:ser>
          <c:idx val="6"/>
          <c:order val="4"/>
          <c:tx>
            <c:strRef>
              <c:f>'Raw Data'!$G$3</c:f>
              <c:strCache>
                <c:ptCount val="1"/>
                <c:pt idx="0">
                  <c:v>Hl/RECLL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Cc-Longwood, twnshp of</c:v>
                </c:pt>
                <c:pt idx="1">
                  <c:v>Ccl-Withee, village of</c:v>
                </c:pt>
                <c:pt idx="2">
                  <c:v>Cc-Hixon, twnshp of</c:v>
                </c:pt>
                <c:pt idx="3">
                  <c:v>Ccl-Neillsville, city of</c:v>
                </c:pt>
                <c:pt idx="4">
                  <c:v>Cc-Hoard, twnshp of</c:v>
                </c:pt>
                <c:pt idx="5">
                  <c:v>Interlibrary Loan</c:v>
                </c:pt>
                <c:pt idx="6">
                  <c:v>Ccl-Owen, city of</c:v>
                </c:pt>
                <c:pt idx="7">
                  <c:v>Cc-Withee, twnshp of</c:v>
                </c:pt>
                <c:pt idx="8">
                  <c:v>Cc-Reseburg, twnshp of</c:v>
                </c:pt>
                <c:pt idx="9">
                  <c:v>Ccl-Abbotsford, city of</c:v>
                </c:pt>
                <c:pt idx="10">
                  <c:v>Tc-Maplehurst, twnshp of</c:v>
                </c:pt>
                <c:pt idx="11">
                  <c:v>Tcl-Stetsonville, village of</c:v>
                </c:pt>
                <c:pt idx="12">
                  <c:v>Cc-Worden, twnshp of</c:v>
                </c:pt>
                <c:pt idx="13">
                  <c:v>Cc-Warner, twnshp of</c:v>
                </c:pt>
                <c:pt idx="14">
                  <c:v>Cc-Green Grove, twnshp of</c:v>
                </c:pt>
                <c:pt idx="15">
                  <c:v>Ccl-Thorp, city of</c:v>
                </c:pt>
                <c:pt idx="16">
                  <c:v>Tc-Deer Creek, twnshp of</c:v>
                </c:pt>
                <c:pt idx="17">
                  <c:v>Cc-Eaton, twnshp of</c:v>
                </c:pt>
                <c:pt idx="18">
                  <c:v>Tc-Holway, twnshp of</c:v>
                </c:pt>
                <c:pt idx="19">
                  <c:v>Ccl-Greenwood, city of</c:v>
                </c:pt>
                <c:pt idx="20">
                  <c:v>Mcl-Athens, village of</c:v>
                </c:pt>
                <c:pt idx="21">
                  <c:v>Tc-Taft, twnshp of</c:v>
                </c:pt>
                <c:pt idx="22">
                  <c:v>Cc-Mayville, twnshp of</c:v>
                </c:pt>
                <c:pt idx="23">
                  <c:v>Ccl-Dorchester, village of</c:v>
                </c:pt>
                <c:pt idx="24">
                  <c:v>Cc-Curtiss, village of</c:v>
                </c:pt>
                <c:pt idx="25">
                  <c:v>Ccl-Loyal, city of</c:v>
                </c:pt>
                <c:pt idx="26">
                  <c:v>Tcl-Medford, city of</c:v>
                </c:pt>
                <c:pt idx="27">
                  <c:v>Cc-Beaver, twnshp of</c:v>
                </c:pt>
                <c:pt idx="28">
                  <c:v>Tc-Medford, twnshp of</c:v>
                </c:pt>
                <c:pt idx="29">
                  <c:v>Tc-Roosevelt, twnshp of</c:v>
                </c:pt>
                <c:pt idx="30">
                  <c:v>Cc-Thorp, twnshp of</c:v>
                </c:pt>
                <c:pt idx="31">
                  <c:v>Tcl-Gilman, village of</c:v>
                </c:pt>
                <c:pt idx="32">
                  <c:v>Mcl-Wausau, city of</c:v>
                </c:pt>
                <c:pt idx="33">
                  <c:v>Tc-Molitor, twnshp of</c:v>
                </c:pt>
                <c:pt idx="34">
                  <c:v>Mcl-Spencer, twnshp of</c:v>
                </c:pt>
                <c:pt idx="35">
                  <c:v>Cc-Mentor, twnshp of</c:v>
                </c:pt>
                <c:pt idx="36">
                  <c:v>Cc-Pine Valley, twnshp of</c:v>
                </c:pt>
                <c:pt idx="37">
                  <c:v>Cc-Washburn, twnshp of</c:v>
                </c:pt>
                <c:pt idx="38">
                  <c:v>Mcl-Hamburg, twnshp of</c:v>
                </c:pt>
                <c:pt idx="39">
                  <c:v>Ocl-Rhinelander, city of</c:v>
                </c:pt>
              </c:strCache>
            </c:strRef>
          </c:cat>
          <c:val>
            <c:numRef>
              <c:f>[0]!HoldNoRecallValues</c:f>
              <c:numCache>
                <c:formatCode>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98-4D05-B0D8-1D69B5075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3659008"/>
        <c:axId val="1"/>
      </c:barChart>
      <c:catAx>
        <c:axId val="1173659008"/>
        <c:scaling>
          <c:orientation val="minMax"/>
        </c:scaling>
        <c:delete val="0"/>
        <c:axPos val="l"/>
        <c:title>
          <c:tx>
            <c:strRef>
              <c:f>'Raw Data'!$A$3</c:f>
              <c:strCache>
                <c:ptCount val="1"/>
                <c:pt idx="0">
                  <c:v>PCODE4</c:v>
                </c:pt>
              </c:strCache>
            </c:strRef>
          </c:tx>
          <c:layout>
            <c:manualLayout>
              <c:xMode val="edge"/>
              <c:yMode val="edge"/>
              <c:x val="3.9757994814174594E-2"/>
              <c:y val="0.51742627345844494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0.27744165946413141"/>
              <c:y val="0.122654155495978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3659008"/>
        <c:crosses val="max"/>
        <c:crossBetween val="between"/>
      </c:valAx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992221261884184"/>
          <c:y val="0.9524128686327078"/>
          <c:w val="0.49438202247191015"/>
          <c:h val="2.14477211796246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Circulation Activity</a:t>
            </a:r>
          </a:p>
        </c:rich>
      </c:tx>
      <c:layout>
        <c:manualLayout>
          <c:xMode val="edge"/>
          <c:yMode val="edge"/>
          <c:x val="0.41687817258883247"/>
          <c:y val="1.95712954333643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94416243654823"/>
          <c:y val="0.16868592730661697"/>
          <c:w val="0.83185279187817263"/>
          <c:h val="0.73252562907735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'Raw Data'!$B$3</c:f>
              <c:strCache>
                <c:ptCount val="1"/>
                <c:pt idx="0">
                  <c:v>CHKOUTS</c:v>
                </c:pt>
              </c:strCache>
            </c:strRef>
          </c:tx>
          <c:spPr>
            <a:solidFill>
              <a:srgbClr val="F5E39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Data'!$B$4</c:f>
              <c:numCache>
                <c:formatCode>0</c:formatCode>
                <c:ptCount val="1"/>
                <c:pt idx="0">
                  <c:v>5503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E0-4081-9199-C21A1D7BD47F}"/>
            </c:ext>
          </c:extLst>
        </c:ser>
        <c:ser>
          <c:idx val="2"/>
          <c:order val="1"/>
          <c:tx>
            <c:strRef>
              <c:f>'Raw Data'!$C$3</c:f>
              <c:strCache>
                <c:ptCount val="1"/>
                <c:pt idx="0">
                  <c:v>CHKINS</c:v>
                </c:pt>
              </c:strCache>
            </c:strRef>
          </c:tx>
          <c:spPr>
            <a:solidFill>
              <a:srgbClr val="FCCFA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Data'!$C$4</c:f>
              <c:numCache>
                <c:formatCode>0</c:formatCode>
                <c:ptCount val="1"/>
                <c:pt idx="0">
                  <c:v>5841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E0-4081-9199-C21A1D7BD47F}"/>
            </c:ext>
          </c:extLst>
        </c:ser>
        <c:ser>
          <c:idx val="3"/>
          <c:order val="2"/>
          <c:tx>
            <c:strRef>
              <c:f>'Raw Data'!$D$3</c:f>
              <c:strCache>
                <c:ptCount val="1"/>
                <c:pt idx="0">
                  <c:v>RENEWALS</c:v>
                </c:pt>
              </c:strCache>
            </c:strRef>
          </c:tx>
          <c:spPr>
            <a:solidFill>
              <a:srgbClr val="EBBFB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Data'!$D$4</c:f>
              <c:numCache>
                <c:formatCode>0</c:formatCode>
                <c:ptCount val="1"/>
                <c:pt idx="0">
                  <c:v>2217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E0-4081-9199-C21A1D7BD47F}"/>
            </c:ext>
          </c:extLst>
        </c:ser>
        <c:ser>
          <c:idx val="5"/>
          <c:order val="3"/>
          <c:tx>
            <c:strRef>
              <c:f>'Raw Data'!$F$3</c:f>
              <c:strCache>
                <c:ptCount val="1"/>
                <c:pt idx="0">
                  <c:v>HOLDS</c:v>
                </c:pt>
              </c:strCache>
            </c:strRef>
          </c:tx>
          <c:spPr>
            <a:solidFill>
              <a:srgbClr val="FFB3B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Data'!$F$4</c:f>
              <c:numCache>
                <c:formatCode>0</c:formatCode>
                <c:ptCount val="1"/>
                <c:pt idx="0">
                  <c:v>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E0-4081-9199-C21A1D7BD47F}"/>
            </c:ext>
          </c:extLst>
        </c:ser>
        <c:ser>
          <c:idx val="6"/>
          <c:order val="4"/>
          <c:tx>
            <c:strRef>
              <c:f>'Raw Data'!$G$3</c:f>
              <c:strCache>
                <c:ptCount val="1"/>
                <c:pt idx="0">
                  <c:v>Hl/RECLL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Data'!$G$4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E0-4081-9199-C21A1D7BD4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50"/>
        <c:axId val="1173659840"/>
        <c:axId val="1"/>
      </c:barChart>
      <c:catAx>
        <c:axId val="1173659840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3.6802030456852791E-2"/>
              <c:y val="0.46505125815470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3659840"/>
        <c:crosses val="autoZero"/>
        <c:crossBetween val="between"/>
      </c:valAx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598984771573607"/>
          <c:y val="0.92730661696178951"/>
          <c:w val="0.3629441624365482"/>
          <c:h val="2.98229263746505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sheetProtection content="1" objects="1"/>
  <pageMargins left="0.75" right="0.75" top="1" bottom="1" header="0.5" footer="0.5"/>
  <pageSetup orientation="portrait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sheetProtection content="1" objects="1"/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297386" cy="81207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85A3F6-CC60-E780-906D-23A6C68433C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0.815</cdr:x>
      <cdr:y>0.07425</cdr:y>
    </cdr:from>
    <cdr:to>
      <cdr:x>0.827</cdr:x>
      <cdr:y>0.099</cdr:y>
    </cdr:to>
    <cdr:sp macro="" textlink="">
      <cdr:nvSpPr>
        <cdr:cNvPr id="2050" name="Text Box 2">
          <a:extLst xmlns:a="http://schemas.openxmlformats.org/drawingml/2006/main">
            <a:ext uri="{FF2B5EF4-FFF2-40B4-BE49-F238E27FC236}">
              <a16:creationId xmlns:a16="http://schemas.microsoft.com/office/drawing/2014/main" id="{7BC32441-88BC-0B84-77EF-38D4DEDA469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32370" y="602965"/>
          <a:ext cx="75568" cy="200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0.09875</cdr:x>
      <cdr:y>0.059</cdr:y>
    </cdr:from>
    <cdr:to>
      <cdr:x>0.9675</cdr:x>
      <cdr:y>0.08375</cdr:y>
    </cdr:to>
    <cdr:sp macro="" textlink="'Raw Data'!$A$2">
      <cdr:nvSpPr>
        <cdr:cNvPr id="2051" name="Text Box 3">
          <a:extLst xmlns:a="http://schemas.openxmlformats.org/drawingml/2006/main">
            <a:ext uri="{FF2B5EF4-FFF2-40B4-BE49-F238E27FC236}">
              <a16:creationId xmlns:a16="http://schemas.microsoft.com/office/drawing/2014/main" id="{007C90BB-3FA2-5995-742F-B9C13C864D27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21867" y="479124"/>
          <a:ext cx="5470854" cy="20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FB2D751-1CBE-4CB6-8D90-70FF92ACDA51}" type="TxLink">
            <a:rPr lang="en-US"/>
            <a:pPr algn="ctr" rtl="0">
              <a:defRPr sz="1000"/>
            </a:pPr>
            <a:t>510</a:t>
          </a:fld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7943" cy="58401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F2A13D-8971-AE77-936C-B4CC80BA35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0.0655</cdr:x>
      <cdr:y>0.066</cdr:y>
    </cdr:from>
    <cdr:to>
      <cdr:x>0.9335</cdr:x>
      <cdr:y>0.1005</cdr:y>
    </cdr:to>
    <cdr:sp macro="" textlink="'Raw Data'!$A$2">
      <cdr:nvSpPr>
        <cdr:cNvPr id="28673" name="Text Box 1">
          <a:extLst xmlns:a="http://schemas.openxmlformats.org/drawingml/2006/main">
            <a:ext uri="{FF2B5EF4-FFF2-40B4-BE49-F238E27FC236}">
              <a16:creationId xmlns:a16="http://schemas.microsoft.com/office/drawing/2014/main" id="{0B20C44B-C251-C7C1-004F-5C49B4C0B132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61855" y="385452"/>
          <a:ext cx="7445655" cy="2014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E4E32C6C-B62A-431B-BBC3-9CE635AD4C9E}" type="TxLink">
            <a:rPr lang="en-US"/>
            <a:pPr algn="ctr" rtl="0">
              <a:defRPr sz="1000"/>
            </a:pPr>
            <a:t>510</a:t>
          </a:fld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IU47"/>
  <sheetViews>
    <sheetView tabSelected="1" zoomScaleNormal="100" workbookViewId="0">
      <selection activeCell="I25" sqref="I25"/>
    </sheetView>
  </sheetViews>
  <sheetFormatPr defaultRowHeight="15" x14ac:dyDescent="0.2"/>
  <cols>
    <col min="1" max="1" width="12.77734375" style="2" bestFit="1" customWidth="1"/>
    <col min="2" max="5" width="8.77734375" style="8" bestFit="1" customWidth="1"/>
    <col min="6" max="6" width="19.33203125" style="8" customWidth="1"/>
    <col min="7" max="7" width="8.77734375" style="8" bestFit="1" customWidth="1"/>
    <col min="8" max="8" width="8.77734375" style="9" bestFit="1" customWidth="1"/>
    <col min="9" max="255" width="8.88671875" style="1" bestFit="1" customWidth="1"/>
  </cols>
  <sheetData>
    <row r="1" spans="1:10" s="3" customFormat="1" ht="36" customHeight="1" x14ac:dyDescent="0.4">
      <c r="A1" s="62" t="s">
        <v>0</v>
      </c>
      <c r="B1" s="63"/>
      <c r="C1" s="63"/>
      <c r="D1" s="63"/>
      <c r="E1" s="63"/>
      <c r="F1" s="63"/>
      <c r="G1" s="63"/>
      <c r="H1" s="63"/>
    </row>
    <row r="2" spans="1:10" s="10" customFormat="1" ht="26.25" customHeight="1" x14ac:dyDescent="0.2">
      <c r="A2" s="64">
        <v>510</v>
      </c>
      <c r="B2" s="65"/>
      <c r="C2" s="65"/>
      <c r="D2" s="65"/>
      <c r="E2" s="65"/>
      <c r="F2" s="65"/>
      <c r="G2" s="65"/>
      <c r="H2" s="65"/>
    </row>
    <row r="3" spans="1:10" s="4" customFormat="1" ht="36" customHeight="1" x14ac:dyDescent="0.25">
      <c r="A3" s="2" t="s">
        <v>1</v>
      </c>
      <c r="B3" s="8" t="s">
        <v>2</v>
      </c>
      <c r="C3" s="8" t="s">
        <v>4</v>
      </c>
      <c r="D3" s="8" t="s">
        <v>5</v>
      </c>
      <c r="E3" s="8"/>
      <c r="F3" s="11" t="s">
        <v>101</v>
      </c>
      <c r="G3" s="12"/>
      <c r="H3" s="13">
        <f>D44</f>
        <v>7720</v>
      </c>
      <c r="I3" s="14" t="s">
        <v>68</v>
      </c>
    </row>
    <row r="4" spans="1:10" ht="15.75" x14ac:dyDescent="0.2">
      <c r="A4" s="48" t="s">
        <v>10</v>
      </c>
      <c r="B4" s="49">
        <v>77</v>
      </c>
      <c r="C4" s="49">
        <v>4</v>
      </c>
      <c r="D4" s="49">
        <v>81</v>
      </c>
      <c r="F4" s="15" t="s">
        <v>69</v>
      </c>
      <c r="G4" s="16"/>
      <c r="H4" s="17">
        <f>-D27</f>
        <v>-1579</v>
      </c>
      <c r="I4" s="18" t="s">
        <v>70</v>
      </c>
    </row>
    <row r="5" spans="1:10" ht="15.75" x14ac:dyDescent="0.2">
      <c r="A5" s="52" t="s">
        <v>12</v>
      </c>
      <c r="B5" s="53">
        <v>7</v>
      </c>
      <c r="C5" s="53">
        <v>0</v>
      </c>
      <c r="D5" s="53">
        <v>7</v>
      </c>
      <c r="F5" s="15" t="s">
        <v>71</v>
      </c>
      <c r="G5" s="16"/>
      <c r="H5" s="17">
        <v>0</v>
      </c>
      <c r="I5" s="18" t="s">
        <v>72</v>
      </c>
    </row>
    <row r="6" spans="1:10" ht="15.75" x14ac:dyDescent="0.2">
      <c r="A6" s="52" t="s">
        <v>14</v>
      </c>
      <c r="B6" s="53">
        <v>2</v>
      </c>
      <c r="C6" s="53">
        <v>0</v>
      </c>
      <c r="D6" s="53">
        <v>2</v>
      </c>
      <c r="F6" s="15"/>
      <c r="G6" s="16"/>
      <c r="H6" s="17">
        <f>-D43</f>
        <v>-423</v>
      </c>
      <c r="I6" s="18" t="s">
        <v>73</v>
      </c>
    </row>
    <row r="7" spans="1:10" ht="15.75" x14ac:dyDescent="0.2">
      <c r="A7" s="48" t="s">
        <v>15</v>
      </c>
      <c r="B7" s="49">
        <v>8</v>
      </c>
      <c r="C7" s="49">
        <v>3</v>
      </c>
      <c r="D7" s="49">
        <v>11</v>
      </c>
      <c r="F7" s="15"/>
      <c r="G7" s="16"/>
      <c r="H7" s="17">
        <v>0</v>
      </c>
      <c r="I7" s="18" t="s">
        <v>74</v>
      </c>
    </row>
    <row r="8" spans="1:10" x14ac:dyDescent="0.2">
      <c r="A8" s="52" t="s">
        <v>16</v>
      </c>
      <c r="B8" s="53">
        <v>22</v>
      </c>
      <c r="C8" s="53">
        <v>0</v>
      </c>
      <c r="D8" s="53">
        <v>22</v>
      </c>
      <c r="F8" s="19"/>
      <c r="G8" s="19"/>
      <c r="H8" s="20">
        <f>SUM(H3:H7)</f>
        <v>5718</v>
      </c>
      <c r="I8" s="21"/>
    </row>
    <row r="9" spans="1:10" ht="15.75" x14ac:dyDescent="0.2">
      <c r="A9" s="52" t="s">
        <v>18</v>
      </c>
      <c r="B9" s="53">
        <v>38</v>
      </c>
      <c r="C9" s="53">
        <v>3</v>
      </c>
      <c r="D9" s="53">
        <v>41</v>
      </c>
      <c r="F9" s="66" t="s">
        <v>75</v>
      </c>
      <c r="G9" s="67"/>
      <c r="H9" s="17"/>
      <c r="I9" s="21"/>
    </row>
    <row r="10" spans="1:10" x14ac:dyDescent="0.2">
      <c r="A10" s="48" t="s">
        <v>20</v>
      </c>
      <c r="B10" s="49">
        <v>11</v>
      </c>
      <c r="C10" s="49">
        <v>1</v>
      </c>
      <c r="D10" s="49">
        <v>12</v>
      </c>
      <c r="F10" s="22" t="s">
        <v>76</v>
      </c>
      <c r="G10" s="23">
        <f>SUM(D4,D7,D10,D13,D17:D18,D22)</f>
        <v>1703</v>
      </c>
      <c r="H10" s="24"/>
      <c r="I10" s="21"/>
    </row>
    <row r="11" spans="1:10" x14ac:dyDescent="0.2">
      <c r="A11" s="52" t="s">
        <v>21</v>
      </c>
      <c r="B11" s="53">
        <v>301</v>
      </c>
      <c r="C11" s="53">
        <v>17</v>
      </c>
      <c r="D11" s="53">
        <v>318</v>
      </c>
      <c r="F11" s="25" t="s">
        <v>77</v>
      </c>
      <c r="G11" s="26">
        <f>SUM(D5:D6,D8:D9,D11:D12,D14:D16,D19:D21,D23:D26)</f>
        <v>3827</v>
      </c>
      <c r="H11" s="21"/>
      <c r="I11" s="57"/>
      <c r="J11" s="8"/>
    </row>
    <row r="12" spans="1:10" x14ac:dyDescent="0.2">
      <c r="A12" s="52" t="s">
        <v>23</v>
      </c>
      <c r="B12" s="53">
        <v>797</v>
      </c>
      <c r="C12" s="53">
        <v>273</v>
      </c>
      <c r="D12" s="53">
        <v>1070</v>
      </c>
      <c r="F12" s="27" t="s">
        <v>78</v>
      </c>
      <c r="G12" s="28">
        <f>SUM(G10:G11)</f>
        <v>5530</v>
      </c>
      <c r="H12" s="21"/>
      <c r="I12" s="21"/>
    </row>
    <row r="13" spans="1:10" x14ac:dyDescent="0.2">
      <c r="A13" s="48" t="s">
        <v>25</v>
      </c>
      <c r="B13" s="49">
        <v>6</v>
      </c>
      <c r="C13" s="49">
        <v>7</v>
      </c>
      <c r="D13" s="49">
        <v>13</v>
      </c>
      <c r="F13" s="19"/>
      <c r="G13" s="19"/>
      <c r="H13" s="21"/>
      <c r="I13" s="21"/>
    </row>
    <row r="14" spans="1:10" x14ac:dyDescent="0.2">
      <c r="A14" s="52" t="s">
        <v>26</v>
      </c>
      <c r="B14" s="53">
        <v>1566</v>
      </c>
      <c r="C14" s="53">
        <v>322</v>
      </c>
      <c r="D14" s="53">
        <v>1888</v>
      </c>
      <c r="F14" s="19"/>
      <c r="G14" s="19"/>
      <c r="H14" s="21"/>
      <c r="I14" s="21"/>
    </row>
    <row r="15" spans="1:10" ht="15.75" x14ac:dyDescent="0.2">
      <c r="A15" s="52" t="s">
        <v>28</v>
      </c>
      <c r="B15" s="53">
        <v>10</v>
      </c>
      <c r="C15" s="53">
        <v>0</v>
      </c>
      <c r="D15" s="53">
        <v>10</v>
      </c>
      <c r="F15" s="68" t="s">
        <v>79</v>
      </c>
      <c r="G15" s="69"/>
      <c r="H15" s="18" t="s">
        <v>80</v>
      </c>
      <c r="I15" s="29" t="s">
        <v>99</v>
      </c>
    </row>
    <row r="16" spans="1:10" x14ac:dyDescent="0.2">
      <c r="A16" s="52" t="s">
        <v>29</v>
      </c>
      <c r="B16" s="53">
        <v>0</v>
      </c>
      <c r="C16" s="53">
        <v>0</v>
      </c>
      <c r="D16" s="53">
        <v>0</v>
      </c>
      <c r="F16" s="22" t="s">
        <v>76</v>
      </c>
      <c r="G16" s="23">
        <f>SUM(D28:D33,D41:D42)</f>
        <v>92</v>
      </c>
      <c r="H16" s="21"/>
      <c r="I16" s="30"/>
    </row>
    <row r="17" spans="1:9" x14ac:dyDescent="0.2">
      <c r="A17" s="48" t="s">
        <v>31</v>
      </c>
      <c r="B17" s="49">
        <v>589</v>
      </c>
      <c r="C17" s="49">
        <v>579</v>
      </c>
      <c r="D17" s="49">
        <v>1168</v>
      </c>
      <c r="F17" s="25" t="s">
        <v>77</v>
      </c>
      <c r="G17" s="26">
        <f>SUM(D34:D40)</f>
        <v>96</v>
      </c>
      <c r="H17" s="18" t="s">
        <v>81</v>
      </c>
      <c r="I17" s="29" t="s">
        <v>99</v>
      </c>
    </row>
    <row r="18" spans="1:9" x14ac:dyDescent="0.2">
      <c r="A18" s="48" t="s">
        <v>33</v>
      </c>
      <c r="B18" s="49">
        <v>373</v>
      </c>
      <c r="C18" s="49">
        <v>23</v>
      </c>
      <c r="D18" s="49">
        <v>396</v>
      </c>
      <c r="F18" s="31" t="s">
        <v>78</v>
      </c>
      <c r="G18" s="32">
        <f>SUM(G16:G17)</f>
        <v>188</v>
      </c>
      <c r="H18" s="21"/>
      <c r="I18" s="30"/>
    </row>
    <row r="19" spans="1:9" x14ac:dyDescent="0.2">
      <c r="A19" s="52" t="s">
        <v>35</v>
      </c>
      <c r="B19" s="53">
        <v>0</v>
      </c>
      <c r="C19" s="53">
        <v>0</v>
      </c>
      <c r="D19" s="53">
        <v>0</v>
      </c>
      <c r="F19" s="19"/>
      <c r="G19" s="19"/>
      <c r="H19" s="18" t="s">
        <v>82</v>
      </c>
      <c r="I19" s="29" t="s">
        <v>100</v>
      </c>
    </row>
    <row r="20" spans="1:9" x14ac:dyDescent="0.2">
      <c r="A20" s="52" t="s">
        <v>36</v>
      </c>
      <c r="B20" s="53">
        <v>77</v>
      </c>
      <c r="C20" s="53">
        <v>9</v>
      </c>
      <c r="D20" s="53">
        <v>86</v>
      </c>
      <c r="F20" s="19"/>
      <c r="G20" s="19"/>
      <c r="H20" s="21"/>
      <c r="I20" s="30"/>
    </row>
    <row r="21" spans="1:9" ht="15.75" x14ac:dyDescent="0.2">
      <c r="A21" s="52" t="s">
        <v>38</v>
      </c>
      <c r="B21" s="53">
        <v>5</v>
      </c>
      <c r="C21" s="53">
        <v>0</v>
      </c>
      <c r="D21" s="53">
        <v>5</v>
      </c>
      <c r="F21" s="70" t="s">
        <v>83</v>
      </c>
      <c r="G21" s="71"/>
      <c r="H21" s="18" t="s">
        <v>84</v>
      </c>
      <c r="I21" s="29">
        <f>SUM(D28:D31)</f>
        <v>11</v>
      </c>
    </row>
    <row r="22" spans="1:9" x14ac:dyDescent="0.2">
      <c r="A22" s="48" t="s">
        <v>39</v>
      </c>
      <c r="B22" s="49">
        <v>20</v>
      </c>
      <c r="C22" s="49">
        <v>2</v>
      </c>
      <c r="D22" s="49">
        <v>22</v>
      </c>
      <c r="F22" s="22" t="s">
        <v>76</v>
      </c>
      <c r="G22" s="23">
        <v>0</v>
      </c>
      <c r="H22" s="21"/>
      <c r="I22" s="30"/>
    </row>
    <row r="23" spans="1:9" x14ac:dyDescent="0.2">
      <c r="A23" s="52" t="s">
        <v>41</v>
      </c>
      <c r="B23" s="53">
        <v>26</v>
      </c>
      <c r="C23" s="53">
        <v>4</v>
      </c>
      <c r="D23" s="53">
        <v>30</v>
      </c>
      <c r="F23" s="25" t="s">
        <v>77</v>
      </c>
      <c r="G23" s="26">
        <v>0</v>
      </c>
      <c r="H23" s="18" t="s">
        <v>85</v>
      </c>
      <c r="I23" s="29">
        <f>SUM(D32)</f>
        <v>0</v>
      </c>
    </row>
    <row r="24" spans="1:9" x14ac:dyDescent="0.2">
      <c r="A24" s="52" t="s">
        <v>42</v>
      </c>
      <c r="B24" s="53">
        <v>180</v>
      </c>
      <c r="C24" s="53">
        <v>110</v>
      </c>
      <c r="D24" s="53">
        <v>290</v>
      </c>
      <c r="F24" s="33" t="s">
        <v>78</v>
      </c>
      <c r="G24" s="34">
        <f>SUM(G22:G23)</f>
        <v>0</v>
      </c>
      <c r="H24" s="21"/>
      <c r="I24" s="30"/>
    </row>
    <row r="25" spans="1:9" x14ac:dyDescent="0.2">
      <c r="A25" s="52" t="s">
        <v>44</v>
      </c>
      <c r="B25" s="53">
        <v>50</v>
      </c>
      <c r="C25" s="53">
        <v>8</v>
      </c>
      <c r="D25" s="53">
        <v>58</v>
      </c>
      <c r="F25" s="19"/>
      <c r="G25" s="19"/>
      <c r="H25" s="18" t="s">
        <v>86</v>
      </c>
      <c r="I25" s="35">
        <f>SUM(D33:D42)</f>
        <v>177</v>
      </c>
    </row>
    <row r="26" spans="1:9" x14ac:dyDescent="0.2">
      <c r="A26" s="52" t="s">
        <v>46</v>
      </c>
      <c r="B26" s="53">
        <v>0</v>
      </c>
      <c r="C26" s="53">
        <v>0</v>
      </c>
      <c r="D26" s="53">
        <v>0</v>
      </c>
      <c r="F26" s="19"/>
      <c r="G26" s="19"/>
      <c r="H26" s="21"/>
      <c r="I26" s="30"/>
    </row>
    <row r="27" spans="1:9" ht="15.75" x14ac:dyDescent="0.2">
      <c r="A27" s="2" t="s">
        <v>47</v>
      </c>
      <c r="B27" s="8">
        <v>1037</v>
      </c>
      <c r="C27" s="8">
        <v>542</v>
      </c>
      <c r="D27" s="8">
        <v>1579</v>
      </c>
      <c r="F27" s="58" t="s">
        <v>87</v>
      </c>
      <c r="G27" s="59"/>
      <c r="H27" s="21"/>
      <c r="I27" s="36">
        <f>SUM(I15,I17,I19,I21,I23,I25)</f>
        <v>188</v>
      </c>
    </row>
    <row r="28" spans="1:9" x14ac:dyDescent="0.2">
      <c r="A28" s="50" t="s">
        <v>49</v>
      </c>
      <c r="B28" s="51">
        <v>6</v>
      </c>
      <c r="C28" s="51">
        <v>0</v>
      </c>
      <c r="D28" s="51">
        <v>6</v>
      </c>
      <c r="F28" s="22" t="s">
        <v>78</v>
      </c>
      <c r="G28" s="23">
        <v>0</v>
      </c>
      <c r="H28" s="21"/>
      <c r="I28" s="21"/>
    </row>
    <row r="29" spans="1:9" x14ac:dyDescent="0.2">
      <c r="A29" s="50" t="s">
        <v>50</v>
      </c>
      <c r="B29" s="51">
        <v>0</v>
      </c>
      <c r="C29" s="51">
        <v>0</v>
      </c>
      <c r="D29" s="51">
        <v>0</v>
      </c>
      <c r="F29" s="37"/>
      <c r="G29" s="19"/>
      <c r="H29" s="21"/>
      <c r="I29" s="21"/>
    </row>
    <row r="30" spans="1:9" x14ac:dyDescent="0.2">
      <c r="A30" s="50" t="s">
        <v>51</v>
      </c>
      <c r="B30" s="51">
        <v>2</v>
      </c>
      <c r="C30" s="51">
        <v>0</v>
      </c>
      <c r="D30" s="51">
        <v>2</v>
      </c>
      <c r="F30" s="19"/>
      <c r="G30" s="19"/>
      <c r="H30" s="21"/>
      <c r="I30" s="21"/>
    </row>
    <row r="31" spans="1:9" ht="15.75" x14ac:dyDescent="0.2">
      <c r="A31" s="50" t="s">
        <v>52</v>
      </c>
      <c r="B31" s="51">
        <v>3</v>
      </c>
      <c r="C31" s="51">
        <v>0</v>
      </c>
      <c r="D31" s="51">
        <v>3</v>
      </c>
      <c r="F31" s="60" t="s">
        <v>88</v>
      </c>
      <c r="G31" s="61"/>
      <c r="H31" s="21"/>
      <c r="I31" s="21"/>
    </row>
    <row r="32" spans="1:9" x14ac:dyDescent="0.2">
      <c r="A32" s="50" t="s">
        <v>53</v>
      </c>
      <c r="B32" s="51">
        <v>0</v>
      </c>
      <c r="C32" s="51">
        <v>0</v>
      </c>
      <c r="D32" s="51">
        <v>0</v>
      </c>
      <c r="F32" s="22" t="s">
        <v>78</v>
      </c>
      <c r="G32" s="23">
        <v>0</v>
      </c>
      <c r="H32" s="18"/>
      <c r="I32" s="21"/>
    </row>
    <row r="33" spans="1:9" x14ac:dyDescent="0.2">
      <c r="A33" s="50" t="s">
        <v>54</v>
      </c>
      <c r="B33" s="51">
        <v>9</v>
      </c>
      <c r="C33" s="51">
        <v>0</v>
      </c>
      <c r="D33" s="51">
        <v>9</v>
      </c>
      <c r="F33" s="19"/>
      <c r="G33" s="38"/>
      <c r="H33" s="21"/>
      <c r="I33"/>
    </row>
    <row r="34" spans="1:9" x14ac:dyDescent="0.2">
      <c r="A34" s="54" t="s">
        <v>55</v>
      </c>
      <c r="B34" s="55">
        <v>0</v>
      </c>
      <c r="C34" s="55">
        <v>0</v>
      </c>
      <c r="D34" s="55">
        <v>0</v>
      </c>
      <c r="F34" s="19"/>
      <c r="G34" s="39">
        <f>SUM(G12,G18,G24,G28,G32)</f>
        <v>5718</v>
      </c>
      <c r="H34" s="21"/>
      <c r="I34"/>
    </row>
    <row r="35" spans="1:9" x14ac:dyDescent="0.2">
      <c r="A35" s="54" t="s">
        <v>56</v>
      </c>
      <c r="B35" s="55">
        <v>3</v>
      </c>
      <c r="C35" s="55">
        <v>0</v>
      </c>
      <c r="D35" s="55">
        <v>3</v>
      </c>
      <c r="F35"/>
      <c r="G35"/>
      <c r="H35" s="21"/>
      <c r="I35"/>
    </row>
    <row r="36" spans="1:9" x14ac:dyDescent="0.2">
      <c r="A36" s="54" t="s">
        <v>57</v>
      </c>
      <c r="B36" s="55">
        <v>53</v>
      </c>
      <c r="C36" s="55">
        <v>7</v>
      </c>
      <c r="D36" s="55">
        <v>60</v>
      </c>
      <c r="F36"/>
      <c r="G36"/>
      <c r="H36" s="21"/>
      <c r="I36"/>
    </row>
    <row r="37" spans="1:9" x14ac:dyDescent="0.2">
      <c r="A37" s="54" t="s">
        <v>59</v>
      </c>
      <c r="B37" s="55">
        <v>0</v>
      </c>
      <c r="C37" s="55">
        <v>0</v>
      </c>
      <c r="D37" s="55">
        <v>0</v>
      </c>
      <c r="F37" s="22" t="s">
        <v>89</v>
      </c>
      <c r="G37" s="40"/>
      <c r="H37" s="41"/>
      <c r="I37"/>
    </row>
    <row r="38" spans="1:9" x14ac:dyDescent="0.2">
      <c r="A38" s="54" t="s">
        <v>60</v>
      </c>
      <c r="B38" s="55">
        <v>5</v>
      </c>
      <c r="C38" s="55">
        <v>0</v>
      </c>
      <c r="D38" s="55">
        <v>5</v>
      </c>
      <c r="F38" s="22" t="s">
        <v>90</v>
      </c>
      <c r="G38" s="40"/>
      <c r="H38" s="41"/>
      <c r="I38"/>
    </row>
    <row r="39" spans="1:9" x14ac:dyDescent="0.2">
      <c r="A39" s="54" t="s">
        <v>61</v>
      </c>
      <c r="B39" s="55">
        <v>7</v>
      </c>
      <c r="C39" s="55">
        <v>0</v>
      </c>
      <c r="D39" s="55">
        <v>7</v>
      </c>
      <c r="F39" s="22"/>
      <c r="G39" s="40"/>
      <c r="H39" s="41"/>
      <c r="I39"/>
    </row>
    <row r="40" spans="1:9" x14ac:dyDescent="0.2">
      <c r="A40" s="54" t="s">
        <v>62</v>
      </c>
      <c r="B40" s="55">
        <v>21</v>
      </c>
      <c r="C40" s="55">
        <v>0</v>
      </c>
      <c r="D40" s="55">
        <v>21</v>
      </c>
      <c r="F40" s="42" t="s">
        <v>75</v>
      </c>
      <c r="G40" s="43" t="s">
        <v>91</v>
      </c>
      <c r="H40" s="41"/>
      <c r="I40"/>
    </row>
    <row r="41" spans="1:9" x14ac:dyDescent="0.2">
      <c r="A41" s="50" t="s">
        <v>63</v>
      </c>
      <c r="B41" s="51">
        <v>6</v>
      </c>
      <c r="C41" s="51">
        <v>2</v>
      </c>
      <c r="D41" s="51">
        <v>8</v>
      </c>
      <c r="F41" s="33" t="s">
        <v>92</v>
      </c>
      <c r="G41" s="44" t="s">
        <v>100</v>
      </c>
      <c r="H41" s="41"/>
      <c r="I41"/>
    </row>
    <row r="42" spans="1:9" x14ac:dyDescent="0.2">
      <c r="A42" s="50" t="s">
        <v>64</v>
      </c>
      <c r="B42" s="51">
        <v>29</v>
      </c>
      <c r="C42" s="51">
        <v>35</v>
      </c>
      <c r="D42" s="51">
        <v>64</v>
      </c>
      <c r="F42" s="33" t="s">
        <v>93</v>
      </c>
      <c r="G42" s="44" t="s">
        <v>100</v>
      </c>
      <c r="H42" s="41"/>
      <c r="I42"/>
    </row>
    <row r="43" spans="1:9" x14ac:dyDescent="0.2">
      <c r="A43" s="2" t="s">
        <v>65</v>
      </c>
      <c r="B43" s="8">
        <v>157</v>
      </c>
      <c r="C43" s="8">
        <v>266</v>
      </c>
      <c r="D43" s="8">
        <v>423</v>
      </c>
      <c r="F43" s="33" t="s">
        <v>94</v>
      </c>
      <c r="G43" s="44" t="s">
        <v>99</v>
      </c>
      <c r="H43" s="21"/>
      <c r="I43"/>
    </row>
    <row r="44" spans="1:9" x14ac:dyDescent="0.2">
      <c r="A44" s="2" t="s">
        <v>66</v>
      </c>
      <c r="B44" s="8">
        <v>5503</v>
      </c>
      <c r="C44" s="8">
        <v>2217</v>
      </c>
      <c r="D44" s="8">
        <v>7720</v>
      </c>
      <c r="F44" s="31" t="s">
        <v>95</v>
      </c>
      <c r="G44" s="45" t="s">
        <v>99</v>
      </c>
      <c r="H44" s="21"/>
      <c r="I44"/>
    </row>
    <row r="45" spans="1:9" x14ac:dyDescent="0.2">
      <c r="F45" s="31" t="s">
        <v>96</v>
      </c>
      <c r="G45" s="45">
        <f>SUM(D34:D40)</f>
        <v>96</v>
      </c>
      <c r="H45" s="18"/>
      <c r="I45"/>
    </row>
    <row r="46" spans="1:9" x14ac:dyDescent="0.2">
      <c r="F46" s="33" t="s">
        <v>97</v>
      </c>
      <c r="G46" s="46" t="s">
        <v>100</v>
      </c>
      <c r="H46" s="18"/>
      <c r="I46" s="21"/>
    </row>
    <row r="47" spans="1:9" x14ac:dyDescent="0.2">
      <c r="F47" s="22"/>
      <c r="G47" s="47">
        <f>SUM(G41:G46)</f>
        <v>96</v>
      </c>
      <c r="H47" s="56">
        <f>SUM(G11,G17,G23)-SUM(D5:D6,D8:D9,D11:D12,D14:D16,D19:D21,D23:D26)</f>
        <v>96</v>
      </c>
      <c r="I47" s="18" t="s">
        <v>98</v>
      </c>
    </row>
  </sheetData>
  <mergeCells count="7">
    <mergeCell ref="F27:G27"/>
    <mergeCell ref="F31:G31"/>
    <mergeCell ref="A1:H1"/>
    <mergeCell ref="A2:H2"/>
    <mergeCell ref="F9:G9"/>
    <mergeCell ref="F15:G15"/>
    <mergeCell ref="F21:G21"/>
  </mergeCells>
  <printOptions horizontalCentered="1"/>
  <pageMargins left="0.75" right="0.75" top="1" bottom="1" header="0.5" footer="0.5"/>
  <pageSetup scale="79" fitToHeight="0" orientation="landscape" useFirstPageNumber="1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V44"/>
  <sheetViews>
    <sheetView zoomScaleNormal="100" workbookViewId="0"/>
  </sheetViews>
  <sheetFormatPr defaultRowHeight="15" x14ac:dyDescent="0.2"/>
  <cols>
    <col min="1" max="1" width="21.44140625" style="2" bestFit="1" customWidth="1"/>
    <col min="2" max="8" width="8.88671875" style="6" bestFit="1" customWidth="1"/>
    <col min="9" max="9" width="8.88671875" style="7" bestFit="1" customWidth="1"/>
    <col min="10" max="256" width="8.88671875" style="1" bestFit="1" customWidth="1"/>
  </cols>
  <sheetData>
    <row r="1" spans="1:9" s="1" customFormat="1" ht="12.75" x14ac:dyDescent="0.2">
      <c r="A1" s="2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12.75" x14ac:dyDescent="0.2">
      <c r="A2" s="2">
        <v>510</v>
      </c>
      <c r="B2" s="5"/>
      <c r="C2" s="5"/>
      <c r="D2" s="5"/>
      <c r="E2" s="5"/>
      <c r="F2" s="5"/>
      <c r="G2" s="5"/>
      <c r="H2" s="5"/>
      <c r="I2" s="5"/>
    </row>
    <row r="3" spans="1:9" s="1" customFormat="1" ht="12.75" x14ac:dyDescent="0.2">
      <c r="A3" s="2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</row>
    <row r="4" spans="1:9" s="1" customFormat="1" ht="12.75" x14ac:dyDescent="0.2">
      <c r="A4" s="2" t="s">
        <v>66</v>
      </c>
      <c r="B4" s="6">
        <v>5503</v>
      </c>
      <c r="C4" s="6">
        <v>5841</v>
      </c>
      <c r="D4" s="6">
        <v>2217</v>
      </c>
      <c r="E4" s="6">
        <v>7720</v>
      </c>
      <c r="F4" s="6">
        <v>336</v>
      </c>
      <c r="G4" s="6">
        <v>0</v>
      </c>
      <c r="H4" s="6">
        <v>13897</v>
      </c>
      <c r="I4" s="7" t="s">
        <v>67</v>
      </c>
    </row>
    <row r="5" spans="1:9" x14ac:dyDescent="0.2">
      <c r="A5" s="2" t="s">
        <v>26</v>
      </c>
      <c r="B5" s="6">
        <v>1566</v>
      </c>
      <c r="C5" s="6">
        <v>1694</v>
      </c>
      <c r="D5" s="6">
        <v>322</v>
      </c>
      <c r="E5" s="6">
        <v>1888</v>
      </c>
      <c r="F5" s="6">
        <v>91</v>
      </c>
      <c r="G5" s="6">
        <v>0</v>
      </c>
      <c r="H5" s="6">
        <v>3673</v>
      </c>
      <c r="I5" s="7" t="s">
        <v>27</v>
      </c>
    </row>
    <row r="6" spans="1:9" x14ac:dyDescent="0.2">
      <c r="A6" s="2" t="s">
        <v>47</v>
      </c>
      <c r="B6" s="6">
        <v>1037</v>
      </c>
      <c r="C6" s="6">
        <v>1153</v>
      </c>
      <c r="D6" s="6">
        <v>542</v>
      </c>
      <c r="E6" s="6">
        <v>1579</v>
      </c>
      <c r="F6" s="6">
        <v>199</v>
      </c>
      <c r="G6" s="6">
        <v>0</v>
      </c>
      <c r="H6" s="6">
        <v>2931</v>
      </c>
      <c r="I6" s="7" t="s">
        <v>48</v>
      </c>
    </row>
    <row r="7" spans="1:9" x14ac:dyDescent="0.2">
      <c r="A7" s="2" t="s">
        <v>23</v>
      </c>
      <c r="B7" s="6">
        <v>797</v>
      </c>
      <c r="C7" s="6">
        <v>961</v>
      </c>
      <c r="D7" s="6">
        <v>273</v>
      </c>
      <c r="E7" s="6">
        <v>1070</v>
      </c>
      <c r="F7" s="6">
        <v>28</v>
      </c>
      <c r="G7" s="6">
        <v>0</v>
      </c>
      <c r="H7" s="6">
        <v>2059</v>
      </c>
      <c r="I7" s="7" t="s">
        <v>24</v>
      </c>
    </row>
    <row r="8" spans="1:9" x14ac:dyDescent="0.2">
      <c r="A8" s="2" t="s">
        <v>31</v>
      </c>
      <c r="B8" s="6">
        <v>589</v>
      </c>
      <c r="C8" s="6">
        <v>679</v>
      </c>
      <c r="D8" s="6">
        <v>579</v>
      </c>
      <c r="E8" s="6">
        <v>1168</v>
      </c>
      <c r="F8" s="6">
        <v>0</v>
      </c>
      <c r="G8" s="6">
        <v>0</v>
      </c>
      <c r="H8" s="6">
        <v>1847</v>
      </c>
      <c r="I8" s="7" t="s">
        <v>32</v>
      </c>
    </row>
    <row r="9" spans="1:9" x14ac:dyDescent="0.2">
      <c r="A9" s="2" t="s">
        <v>21</v>
      </c>
      <c r="B9" s="6">
        <v>301</v>
      </c>
      <c r="C9" s="6">
        <v>291</v>
      </c>
      <c r="D9" s="6">
        <v>17</v>
      </c>
      <c r="E9" s="6">
        <v>318</v>
      </c>
      <c r="F9" s="6">
        <v>0</v>
      </c>
      <c r="G9" s="6">
        <v>0</v>
      </c>
      <c r="H9" s="6">
        <v>609</v>
      </c>
      <c r="I9" s="7" t="s">
        <v>22</v>
      </c>
    </row>
    <row r="10" spans="1:9" x14ac:dyDescent="0.2">
      <c r="A10" s="2" t="s">
        <v>65</v>
      </c>
      <c r="B10" s="6">
        <v>157</v>
      </c>
      <c r="C10" s="6">
        <v>157</v>
      </c>
      <c r="D10" s="6">
        <v>266</v>
      </c>
      <c r="E10" s="6">
        <v>423</v>
      </c>
      <c r="F10" s="6">
        <v>0</v>
      </c>
      <c r="G10" s="6">
        <v>0</v>
      </c>
      <c r="H10" s="6">
        <v>580</v>
      </c>
      <c r="I10" s="7" t="s">
        <v>34</v>
      </c>
    </row>
    <row r="11" spans="1:9" x14ac:dyDescent="0.2">
      <c r="A11" s="2" t="s">
        <v>33</v>
      </c>
      <c r="B11" s="6">
        <v>373</v>
      </c>
      <c r="C11" s="6">
        <v>178</v>
      </c>
      <c r="D11" s="6">
        <v>23</v>
      </c>
      <c r="E11" s="6">
        <v>396</v>
      </c>
      <c r="F11" s="6">
        <v>3</v>
      </c>
      <c r="G11" s="6">
        <v>0</v>
      </c>
      <c r="H11" s="6">
        <v>577</v>
      </c>
      <c r="I11" s="7" t="s">
        <v>34</v>
      </c>
    </row>
    <row r="12" spans="1:9" x14ac:dyDescent="0.2">
      <c r="A12" s="2" t="s">
        <v>42</v>
      </c>
      <c r="B12" s="6">
        <v>180</v>
      </c>
      <c r="C12" s="6">
        <v>137</v>
      </c>
      <c r="D12" s="6">
        <v>110</v>
      </c>
      <c r="E12" s="6">
        <v>290</v>
      </c>
      <c r="F12" s="6">
        <v>3</v>
      </c>
      <c r="G12" s="6">
        <v>0</v>
      </c>
      <c r="H12" s="6">
        <v>430</v>
      </c>
      <c r="I12" s="7" t="s">
        <v>43</v>
      </c>
    </row>
    <row r="13" spans="1:9" x14ac:dyDescent="0.2">
      <c r="A13" s="2" t="s">
        <v>36</v>
      </c>
      <c r="B13" s="6">
        <v>77</v>
      </c>
      <c r="C13" s="6">
        <v>113</v>
      </c>
      <c r="D13" s="6">
        <v>9</v>
      </c>
      <c r="E13" s="6">
        <v>86</v>
      </c>
      <c r="F13" s="6">
        <v>7</v>
      </c>
      <c r="G13" s="6">
        <v>0</v>
      </c>
      <c r="H13" s="6">
        <v>206</v>
      </c>
      <c r="I13" s="7" t="s">
        <v>37</v>
      </c>
    </row>
    <row r="14" spans="1:9" x14ac:dyDescent="0.2">
      <c r="A14" s="2" t="s">
        <v>10</v>
      </c>
      <c r="B14" s="6">
        <v>77</v>
      </c>
      <c r="C14" s="6">
        <v>77</v>
      </c>
      <c r="D14" s="6">
        <v>4</v>
      </c>
      <c r="E14" s="6">
        <v>81</v>
      </c>
      <c r="F14" s="6">
        <v>0</v>
      </c>
      <c r="G14" s="6">
        <v>0</v>
      </c>
      <c r="H14" s="6">
        <v>158</v>
      </c>
      <c r="I14" s="7" t="s">
        <v>11</v>
      </c>
    </row>
    <row r="15" spans="1:9" x14ac:dyDescent="0.2">
      <c r="A15" s="2" t="s">
        <v>57</v>
      </c>
      <c r="B15" s="6">
        <v>53</v>
      </c>
      <c r="C15" s="6">
        <v>57</v>
      </c>
      <c r="D15" s="6">
        <v>7</v>
      </c>
      <c r="E15" s="6">
        <v>60</v>
      </c>
      <c r="F15" s="6">
        <v>1</v>
      </c>
      <c r="G15" s="6">
        <v>0</v>
      </c>
      <c r="H15" s="6">
        <v>118</v>
      </c>
      <c r="I15" s="7" t="s">
        <v>58</v>
      </c>
    </row>
    <row r="16" spans="1:9" x14ac:dyDescent="0.2">
      <c r="A16" s="2" t="s">
        <v>64</v>
      </c>
      <c r="B16" s="6">
        <v>29</v>
      </c>
      <c r="C16" s="6">
        <v>50</v>
      </c>
      <c r="D16" s="6">
        <v>35</v>
      </c>
      <c r="E16" s="6">
        <v>64</v>
      </c>
      <c r="F16" s="6">
        <v>0</v>
      </c>
      <c r="G16" s="6">
        <v>0</v>
      </c>
      <c r="H16" s="6">
        <v>114</v>
      </c>
      <c r="I16" s="7" t="s">
        <v>58</v>
      </c>
    </row>
    <row r="17" spans="1:9" x14ac:dyDescent="0.2">
      <c r="A17" s="2" t="s">
        <v>44</v>
      </c>
      <c r="B17" s="6">
        <v>50</v>
      </c>
      <c r="C17" s="6">
        <v>41</v>
      </c>
      <c r="D17" s="6">
        <v>8</v>
      </c>
      <c r="E17" s="6">
        <v>58</v>
      </c>
      <c r="F17" s="6">
        <v>1</v>
      </c>
      <c r="G17" s="6">
        <v>0</v>
      </c>
      <c r="H17" s="6">
        <v>100</v>
      </c>
      <c r="I17" s="7" t="s">
        <v>45</v>
      </c>
    </row>
    <row r="18" spans="1:9" x14ac:dyDescent="0.2">
      <c r="A18" s="2" t="s">
        <v>41</v>
      </c>
      <c r="B18" s="6">
        <v>26</v>
      </c>
      <c r="C18" s="6">
        <v>43</v>
      </c>
      <c r="D18" s="6">
        <v>4</v>
      </c>
      <c r="E18" s="6">
        <v>30</v>
      </c>
      <c r="F18" s="6">
        <v>0</v>
      </c>
      <c r="G18" s="6">
        <v>0</v>
      </c>
      <c r="H18" s="6">
        <v>73</v>
      </c>
      <c r="I18" s="7" t="s">
        <v>19</v>
      </c>
    </row>
    <row r="19" spans="1:9" x14ac:dyDescent="0.2">
      <c r="A19" s="2" t="s">
        <v>18</v>
      </c>
      <c r="B19" s="6">
        <v>38</v>
      </c>
      <c r="C19" s="6">
        <v>28</v>
      </c>
      <c r="D19" s="6">
        <v>3</v>
      </c>
      <c r="E19" s="6">
        <v>41</v>
      </c>
      <c r="F19" s="6">
        <v>0</v>
      </c>
      <c r="G19" s="6">
        <v>0</v>
      </c>
      <c r="H19" s="6">
        <v>69</v>
      </c>
      <c r="I19" s="7" t="s">
        <v>19</v>
      </c>
    </row>
    <row r="20" spans="1:9" x14ac:dyDescent="0.2">
      <c r="A20" s="2" t="s">
        <v>39</v>
      </c>
      <c r="B20" s="6">
        <v>20</v>
      </c>
      <c r="C20" s="6">
        <v>27</v>
      </c>
      <c r="D20" s="6">
        <v>2</v>
      </c>
      <c r="E20" s="6">
        <v>22</v>
      </c>
      <c r="F20" s="6">
        <v>3</v>
      </c>
      <c r="G20" s="6">
        <v>0</v>
      </c>
      <c r="H20" s="6">
        <v>52</v>
      </c>
      <c r="I20" s="7" t="s">
        <v>40</v>
      </c>
    </row>
    <row r="21" spans="1:9" x14ac:dyDescent="0.2">
      <c r="A21" s="2" t="s">
        <v>55</v>
      </c>
      <c r="B21" s="6">
        <v>0</v>
      </c>
      <c r="C21" s="6">
        <v>31</v>
      </c>
      <c r="D21" s="6">
        <v>0</v>
      </c>
      <c r="E21" s="6">
        <v>0</v>
      </c>
      <c r="F21" s="6">
        <v>0</v>
      </c>
      <c r="G21" s="6">
        <v>0</v>
      </c>
      <c r="H21" s="6">
        <v>31</v>
      </c>
      <c r="I21" s="7" t="s">
        <v>17</v>
      </c>
    </row>
    <row r="22" spans="1:9" x14ac:dyDescent="0.2">
      <c r="A22" s="2" t="s">
        <v>16</v>
      </c>
      <c r="B22" s="6">
        <v>22</v>
      </c>
      <c r="C22" s="6">
        <v>8</v>
      </c>
      <c r="D22" s="6">
        <v>0</v>
      </c>
      <c r="E22" s="6">
        <v>22</v>
      </c>
      <c r="F22" s="6">
        <v>0</v>
      </c>
      <c r="G22" s="6">
        <v>0</v>
      </c>
      <c r="H22" s="6">
        <v>30</v>
      </c>
      <c r="I22" s="7" t="s">
        <v>17</v>
      </c>
    </row>
    <row r="23" spans="1:9" x14ac:dyDescent="0.2">
      <c r="A23" s="2" t="s">
        <v>56</v>
      </c>
      <c r="B23" s="6">
        <v>3</v>
      </c>
      <c r="C23" s="6">
        <v>20</v>
      </c>
      <c r="D23" s="6">
        <v>0</v>
      </c>
      <c r="E23" s="6">
        <v>3</v>
      </c>
      <c r="F23" s="6">
        <v>0</v>
      </c>
      <c r="G23" s="6">
        <v>0</v>
      </c>
      <c r="H23" s="6">
        <v>23</v>
      </c>
      <c r="I23" s="7" t="s">
        <v>17</v>
      </c>
    </row>
    <row r="24" spans="1:9" x14ac:dyDescent="0.2">
      <c r="A24" s="2" t="s">
        <v>20</v>
      </c>
      <c r="B24" s="6">
        <v>11</v>
      </c>
      <c r="C24" s="6">
        <v>10</v>
      </c>
      <c r="D24" s="6">
        <v>1</v>
      </c>
      <c r="E24" s="6">
        <v>12</v>
      </c>
      <c r="F24" s="6">
        <v>0</v>
      </c>
      <c r="G24" s="6">
        <v>0</v>
      </c>
      <c r="H24" s="6">
        <v>22</v>
      </c>
      <c r="I24" s="7" t="s">
        <v>17</v>
      </c>
    </row>
    <row r="25" spans="1:9" x14ac:dyDescent="0.2">
      <c r="A25" s="2" t="s">
        <v>49</v>
      </c>
      <c r="B25" s="6">
        <v>6</v>
      </c>
      <c r="C25" s="6">
        <v>16</v>
      </c>
      <c r="D25" s="6">
        <v>0</v>
      </c>
      <c r="E25" s="6">
        <v>6</v>
      </c>
      <c r="F25" s="6">
        <v>0</v>
      </c>
      <c r="G25" s="6">
        <v>0</v>
      </c>
      <c r="H25" s="6">
        <v>22</v>
      </c>
      <c r="I25" s="7" t="s">
        <v>17</v>
      </c>
    </row>
    <row r="26" spans="1:9" x14ac:dyDescent="0.2">
      <c r="A26" s="2" t="s">
        <v>62</v>
      </c>
      <c r="B26" s="6">
        <v>21</v>
      </c>
      <c r="C26" s="6">
        <v>1</v>
      </c>
      <c r="D26" s="6">
        <v>0</v>
      </c>
      <c r="E26" s="6">
        <v>21</v>
      </c>
      <c r="F26" s="6">
        <v>0</v>
      </c>
      <c r="G26" s="6">
        <v>0</v>
      </c>
      <c r="H26" s="6">
        <v>22</v>
      </c>
      <c r="I26" s="7" t="s">
        <v>17</v>
      </c>
    </row>
    <row r="27" spans="1:9" x14ac:dyDescent="0.2">
      <c r="A27" s="2" t="s">
        <v>28</v>
      </c>
      <c r="B27" s="6">
        <v>10</v>
      </c>
      <c r="C27" s="6">
        <v>10</v>
      </c>
      <c r="D27" s="6">
        <v>0</v>
      </c>
      <c r="E27" s="6">
        <v>10</v>
      </c>
      <c r="F27" s="6">
        <v>0</v>
      </c>
      <c r="G27" s="6">
        <v>0</v>
      </c>
      <c r="H27" s="6">
        <v>20</v>
      </c>
      <c r="I27" s="7" t="s">
        <v>13</v>
      </c>
    </row>
    <row r="28" spans="1:9" x14ac:dyDescent="0.2">
      <c r="A28" s="2" t="s">
        <v>15</v>
      </c>
      <c r="B28" s="6">
        <v>8</v>
      </c>
      <c r="C28" s="6">
        <v>7</v>
      </c>
      <c r="D28" s="6">
        <v>3</v>
      </c>
      <c r="E28" s="6">
        <v>11</v>
      </c>
      <c r="F28" s="6">
        <v>0</v>
      </c>
      <c r="G28" s="6">
        <v>0</v>
      </c>
      <c r="H28" s="6">
        <v>18</v>
      </c>
      <c r="I28" s="7" t="s">
        <v>13</v>
      </c>
    </row>
    <row r="29" spans="1:9" x14ac:dyDescent="0.2">
      <c r="A29" s="2" t="s">
        <v>14</v>
      </c>
      <c r="B29" s="6">
        <v>2</v>
      </c>
      <c r="C29" s="6">
        <v>14</v>
      </c>
      <c r="D29" s="6">
        <v>0</v>
      </c>
      <c r="E29" s="6">
        <v>2</v>
      </c>
      <c r="F29" s="6">
        <v>0</v>
      </c>
      <c r="G29" s="6">
        <v>0</v>
      </c>
      <c r="H29" s="6">
        <v>16</v>
      </c>
      <c r="I29" s="7" t="s">
        <v>13</v>
      </c>
    </row>
    <row r="30" spans="1:9" x14ac:dyDescent="0.2">
      <c r="A30" s="2" t="s">
        <v>25</v>
      </c>
      <c r="B30" s="6">
        <v>6</v>
      </c>
      <c r="C30" s="6">
        <v>2</v>
      </c>
      <c r="D30" s="6">
        <v>7</v>
      </c>
      <c r="E30" s="6">
        <v>13</v>
      </c>
      <c r="F30" s="6">
        <v>0</v>
      </c>
      <c r="G30" s="6">
        <v>0</v>
      </c>
      <c r="H30" s="6">
        <v>15</v>
      </c>
      <c r="I30" s="7" t="s">
        <v>13</v>
      </c>
    </row>
    <row r="31" spans="1:9" x14ac:dyDescent="0.2">
      <c r="A31" s="2" t="s">
        <v>54</v>
      </c>
      <c r="B31" s="6">
        <v>9</v>
      </c>
      <c r="C31" s="6">
        <v>6</v>
      </c>
      <c r="D31" s="6">
        <v>0</v>
      </c>
      <c r="E31" s="6">
        <v>9</v>
      </c>
      <c r="F31" s="6">
        <v>0</v>
      </c>
      <c r="G31" s="6">
        <v>0</v>
      </c>
      <c r="H31" s="6">
        <v>15</v>
      </c>
      <c r="I31" s="7" t="s">
        <v>13</v>
      </c>
    </row>
    <row r="32" spans="1:9" x14ac:dyDescent="0.2">
      <c r="A32" s="2" t="s">
        <v>12</v>
      </c>
      <c r="B32" s="6">
        <v>7</v>
      </c>
      <c r="C32" s="6">
        <v>4</v>
      </c>
      <c r="D32" s="6">
        <v>0</v>
      </c>
      <c r="E32" s="6">
        <v>7</v>
      </c>
      <c r="F32" s="6">
        <v>0</v>
      </c>
      <c r="G32" s="6">
        <v>0</v>
      </c>
      <c r="H32" s="6">
        <v>11</v>
      </c>
      <c r="I32" s="7" t="s">
        <v>13</v>
      </c>
    </row>
    <row r="33" spans="1:9" x14ac:dyDescent="0.2">
      <c r="A33" s="2" t="s">
        <v>59</v>
      </c>
      <c r="B33" s="6">
        <v>0</v>
      </c>
      <c r="C33" s="6">
        <v>10</v>
      </c>
      <c r="D33" s="6">
        <v>0</v>
      </c>
      <c r="E33" s="6">
        <v>0</v>
      </c>
      <c r="F33" s="6">
        <v>0</v>
      </c>
      <c r="G33" s="6">
        <v>0</v>
      </c>
      <c r="H33" s="6">
        <v>10</v>
      </c>
      <c r="I33" s="7" t="s">
        <v>13</v>
      </c>
    </row>
    <row r="34" spans="1:9" x14ac:dyDescent="0.2">
      <c r="A34" s="2" t="s">
        <v>61</v>
      </c>
      <c r="B34" s="6">
        <v>7</v>
      </c>
      <c r="C34" s="6">
        <v>2</v>
      </c>
      <c r="D34" s="6">
        <v>0</v>
      </c>
      <c r="E34" s="6">
        <v>7</v>
      </c>
      <c r="F34" s="6">
        <v>0</v>
      </c>
      <c r="G34" s="6">
        <v>0</v>
      </c>
      <c r="H34" s="6">
        <v>9</v>
      </c>
      <c r="I34" s="7" t="s">
        <v>13</v>
      </c>
    </row>
    <row r="35" spans="1:9" x14ac:dyDescent="0.2">
      <c r="A35" s="2" t="s">
        <v>38</v>
      </c>
      <c r="B35" s="6">
        <v>5</v>
      </c>
      <c r="C35" s="6">
        <v>3</v>
      </c>
      <c r="D35" s="6">
        <v>0</v>
      </c>
      <c r="E35" s="6">
        <v>5</v>
      </c>
      <c r="F35" s="6">
        <v>0</v>
      </c>
      <c r="G35" s="6">
        <v>0</v>
      </c>
      <c r="H35" s="6">
        <v>8</v>
      </c>
      <c r="I35" s="7" t="s">
        <v>13</v>
      </c>
    </row>
    <row r="36" spans="1:9" x14ac:dyDescent="0.2">
      <c r="A36" s="2" t="s">
        <v>63</v>
      </c>
      <c r="B36" s="6">
        <v>6</v>
      </c>
      <c r="C36" s="6">
        <v>0</v>
      </c>
      <c r="D36" s="6">
        <v>2</v>
      </c>
      <c r="E36" s="6">
        <v>8</v>
      </c>
      <c r="F36" s="6">
        <v>0</v>
      </c>
      <c r="G36" s="6">
        <v>0</v>
      </c>
      <c r="H36" s="6">
        <v>8</v>
      </c>
      <c r="I36" s="7" t="s">
        <v>13</v>
      </c>
    </row>
    <row r="37" spans="1:9" x14ac:dyDescent="0.2">
      <c r="A37" s="2" t="s">
        <v>52</v>
      </c>
      <c r="B37" s="6">
        <v>3</v>
      </c>
      <c r="C37" s="6">
        <v>3</v>
      </c>
      <c r="D37" s="6">
        <v>0</v>
      </c>
      <c r="E37" s="6">
        <v>3</v>
      </c>
      <c r="F37" s="6">
        <v>0</v>
      </c>
      <c r="G37" s="6">
        <v>0</v>
      </c>
      <c r="H37" s="6">
        <v>6</v>
      </c>
      <c r="I37" s="7" t="s">
        <v>30</v>
      </c>
    </row>
    <row r="38" spans="1:9" x14ac:dyDescent="0.2">
      <c r="A38" s="2" t="s">
        <v>60</v>
      </c>
      <c r="B38" s="6">
        <v>5</v>
      </c>
      <c r="C38" s="6">
        <v>1</v>
      </c>
      <c r="D38" s="6">
        <v>0</v>
      </c>
      <c r="E38" s="6">
        <v>5</v>
      </c>
      <c r="F38" s="6">
        <v>0</v>
      </c>
      <c r="G38" s="6">
        <v>0</v>
      </c>
      <c r="H38" s="6">
        <v>6</v>
      </c>
      <c r="I38" s="7" t="s">
        <v>30</v>
      </c>
    </row>
    <row r="39" spans="1:9" x14ac:dyDescent="0.2">
      <c r="A39" s="2" t="s">
        <v>51</v>
      </c>
      <c r="B39" s="6">
        <v>2</v>
      </c>
      <c r="C39" s="6">
        <v>2</v>
      </c>
      <c r="D39" s="6">
        <v>0</v>
      </c>
      <c r="E39" s="6">
        <v>2</v>
      </c>
      <c r="F39" s="6">
        <v>0</v>
      </c>
      <c r="G39" s="6">
        <v>0</v>
      </c>
      <c r="H39" s="6">
        <v>4</v>
      </c>
      <c r="I39" s="7" t="s">
        <v>30</v>
      </c>
    </row>
    <row r="40" spans="1:9" x14ac:dyDescent="0.2">
      <c r="A40" s="2" t="s">
        <v>29</v>
      </c>
      <c r="B40" s="6">
        <v>0</v>
      </c>
      <c r="C40" s="6">
        <v>1</v>
      </c>
      <c r="D40" s="6">
        <v>0</v>
      </c>
      <c r="E40" s="6">
        <v>0</v>
      </c>
      <c r="F40" s="6">
        <v>0</v>
      </c>
      <c r="G40" s="6">
        <v>0</v>
      </c>
      <c r="H40" s="6">
        <v>1</v>
      </c>
      <c r="I40" s="7" t="s">
        <v>30</v>
      </c>
    </row>
    <row r="41" spans="1:9" x14ac:dyDescent="0.2">
      <c r="A41" s="2" t="s">
        <v>35</v>
      </c>
      <c r="B41" s="6">
        <v>0</v>
      </c>
      <c r="C41" s="6">
        <v>1</v>
      </c>
      <c r="D41" s="6">
        <v>0</v>
      </c>
      <c r="E41" s="6">
        <v>0</v>
      </c>
      <c r="F41" s="6">
        <v>0</v>
      </c>
      <c r="G41" s="6">
        <v>0</v>
      </c>
      <c r="H41" s="6">
        <v>1</v>
      </c>
      <c r="I41" s="7" t="s">
        <v>30</v>
      </c>
    </row>
    <row r="42" spans="1:9" x14ac:dyDescent="0.2">
      <c r="A42" s="2" t="s">
        <v>46</v>
      </c>
      <c r="B42" s="6">
        <v>0</v>
      </c>
      <c r="C42" s="6">
        <v>1</v>
      </c>
      <c r="D42" s="6">
        <v>0</v>
      </c>
      <c r="E42" s="6">
        <v>0</v>
      </c>
      <c r="F42" s="6">
        <v>0</v>
      </c>
      <c r="G42" s="6">
        <v>0</v>
      </c>
      <c r="H42" s="6">
        <v>1</v>
      </c>
      <c r="I42" s="7" t="s">
        <v>30</v>
      </c>
    </row>
    <row r="43" spans="1:9" x14ac:dyDescent="0.2">
      <c r="A43" s="2" t="s">
        <v>50</v>
      </c>
      <c r="B43" s="6">
        <v>0</v>
      </c>
      <c r="C43" s="6">
        <v>1</v>
      </c>
      <c r="D43" s="6">
        <v>0</v>
      </c>
      <c r="E43" s="6">
        <v>0</v>
      </c>
      <c r="F43" s="6">
        <v>0</v>
      </c>
      <c r="G43" s="6">
        <v>0</v>
      </c>
      <c r="H43" s="6">
        <v>1</v>
      </c>
      <c r="I43" s="7" t="s">
        <v>30</v>
      </c>
    </row>
    <row r="44" spans="1:9" x14ac:dyDescent="0.2">
      <c r="A44" s="2" t="s">
        <v>53</v>
      </c>
      <c r="B44" s="6">
        <v>0</v>
      </c>
      <c r="C44" s="6">
        <v>1</v>
      </c>
      <c r="D44" s="6">
        <v>0</v>
      </c>
      <c r="E44" s="6">
        <v>0</v>
      </c>
      <c r="F44" s="6">
        <v>0</v>
      </c>
      <c r="G44" s="6">
        <v>0</v>
      </c>
      <c r="H44" s="6">
        <v>1</v>
      </c>
      <c r="I44" s="7" t="s">
        <v>30</v>
      </c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C4CF65525C740830796F6B3EBF98F" ma:contentTypeVersion="17" ma:contentTypeDescription="Create a new document." ma:contentTypeScope="" ma:versionID="688bf344775a7d92ea6ce8c2b5e18399">
  <xsd:schema xmlns:xsd="http://www.w3.org/2001/XMLSchema" xmlns:xs="http://www.w3.org/2001/XMLSchema" xmlns:p="http://schemas.microsoft.com/office/2006/metadata/properties" xmlns:ns2="372fbbd9-b6f1-4d5e-8635-0af5b27df7d1" xmlns:ns3="04f3e540-9c69-4352-862b-3b902965ebc5" targetNamespace="http://schemas.microsoft.com/office/2006/metadata/properties" ma:root="true" ma:fieldsID="29928076c29fb47a4e0131894de34dc7" ns2:_="" ns3:_="">
    <xsd:import namespace="372fbbd9-b6f1-4d5e-8635-0af5b27df7d1"/>
    <xsd:import namespace="04f3e540-9c69-4352-862b-3b902965eb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fbbd9-b6f1-4d5e-8635-0af5b27df7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2bc1669-1859-4a0c-8ac9-1792aca3a628}" ma:internalName="TaxCatchAll" ma:showField="CatchAllData" ma:web="372fbbd9-b6f1-4d5e-8635-0af5b27df7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3e540-9c69-4352-862b-3b902965e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65e505e-eb63-4a59-99b9-9b9c9aedbc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2fbbd9-b6f1-4d5e-8635-0af5b27df7d1" xsi:nil="true"/>
    <lcf76f155ced4ddcb4097134ff3c332f xmlns="04f3e540-9c69-4352-862b-3b902965ebc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61CBB9-0BFE-497E-8E3C-C4557E8B3A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2fbbd9-b6f1-4d5e-8635-0af5b27df7d1"/>
    <ds:schemaRef ds:uri="04f3e540-9c69-4352-862b-3b902965e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E1A5-44DB-48FB-9EDB-1556473AAC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E1CE4A-47E1-42E0-A4FA-24D6B6AB5D60}">
  <ds:schemaRefs>
    <ds:schemaRef ds:uri="http://schemas.microsoft.com/office/2006/metadata/properties"/>
    <ds:schemaRef ds:uri="http://schemas.microsoft.com/office/infopath/2007/PartnerControls"/>
    <ds:schemaRef ds:uri="372fbbd9-b6f1-4d5e-8635-0af5b27df7d1"/>
    <ds:schemaRef ds:uri="04f3e540-9c69-4352-862b-3b902965ebc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</vt:lpstr>
      <vt:lpstr>Raw Data</vt:lpstr>
      <vt:lpstr>Circulation Activity Chart</vt:lpstr>
      <vt:lpstr>Summary Chart</vt:lpstr>
      <vt:lpstr>chart_title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Sue Hafemeister - WVLS</cp:lastModifiedBy>
  <cp:lastPrinted>2023-01-26T14:51:27Z</cp:lastPrinted>
  <dcterms:created xsi:type="dcterms:W3CDTF">2023-01-13T15:58:46Z</dcterms:created>
  <dcterms:modified xsi:type="dcterms:W3CDTF">2023-01-26T14:51:31Z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0x010100511C4CF65525C740830796F6B3EBF98F</vt:lpwstr>
  </property>
</Properties>
</file>