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50" documentId="8_{8E032CD1-48C4-4986-8D6B-0A6897FB45C7}" xr6:coauthVersionLast="47" xr6:coauthVersionMax="47" xr10:uidLastSave="{DF037B81-C5D0-4802-BA72-859A2C9B0350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I23" i="1" l="1"/>
  <c r="I17" i="1"/>
  <c r="G22" i="1"/>
  <c r="G16" i="1"/>
  <c r="G18" i="1" s="1"/>
  <c r="G11" i="1"/>
  <c r="G10" i="1"/>
  <c r="H6" i="1"/>
  <c r="H4" i="1"/>
  <c r="H3" i="1"/>
  <c r="I27" i="1"/>
  <c r="G24" i="1"/>
  <c r="G12" i="1" l="1"/>
  <c r="G34" i="1" s="1"/>
  <c r="H8" i="1"/>
</calcChain>
</file>

<file path=xl/sharedStrings.xml><?xml version="1.0" encoding="utf-8"?>
<sst xmlns="http://schemas.openxmlformats.org/spreadsheetml/2006/main" count="106" uniqueCount="65">
  <si>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</si>
  <si>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</si>
  <si>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</si>
  <si>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</si>
  <si>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</si>
  <si>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</si>
  <si>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</si>
  <si>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</si>
  <si>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</si>
  <si>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</si>
  <si>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Fc-Blackwell, twnshp of</t>
  </si>
  <si>
    <t>6.2%</t>
  </si>
  <si>
    <t>Fcl-Crandon, city of</t>
  </si>
  <si>
    <t>0.5%</t>
  </si>
  <si>
    <t>Fc-Freedom, twnshp of</t>
  </si>
  <si>
    <t>13.9%</t>
  </si>
  <si>
    <t>Fcl-Laona, twnshp of</t>
  </si>
  <si>
    <t>7.9%</t>
  </si>
  <si>
    <t>Fc-Nashville, twnshp of</t>
  </si>
  <si>
    <t>1.4%</t>
  </si>
  <si>
    <t>Fcl-Wabeno, twnshp of</t>
  </si>
  <si>
    <t>68.9%</t>
  </si>
  <si>
    <t>Lcl-Antigo, city of</t>
  </si>
  <si>
    <t>0.3%</t>
  </si>
  <si>
    <t>Mcl-Wausau, city of</t>
  </si>
  <si>
    <t>0.0%</t>
  </si>
  <si>
    <t>Ocl-Rhinelander, city of</t>
  </si>
  <si>
    <t>Interlibrary Loan</t>
  </si>
  <si>
    <t>0.2%</t>
  </si>
  <si>
    <t>Ocncl-Lakewood, twnshp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</si>
  <si>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</si>
  <si>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</si>
  <si>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</si>
  <si>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</si>
  <si>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</si>
  <si>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</si>
  <si>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</si>
  <si>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</si>
  <si>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</si>
  <si>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</si>
  <si>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</si>
  <si>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</si>
  <si>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</si>
  <si>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</si>
  <si>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Clark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</si>
  <si>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</si>
  <si>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</si>
  <si>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</si>
  <si>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</si>
  <si>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</si>
  <si>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</si>
  <si>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</si>
  <si>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</si>
  <si>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Adjacent County Who Do Not Have a Local Library</t>
  </si>
  <si>
    <t>Circ</t>
  </si>
  <si>
    <t>Florence</t>
  </si>
  <si>
    <t>Marinette</t>
  </si>
  <si>
    <t>Oconto</t>
  </si>
  <si>
    <t>Vilas</t>
  </si>
  <si>
    <t>All W/O minus Lincoln Clark, Forest</t>
  </si>
  <si>
    <t>Circulations to Langlade County residents who reside outside the city of Antigo</t>
  </si>
  <si>
    <t xml:space="preserve">WABENO </t>
  </si>
  <si>
    <t xml:space="preserve"> - -</t>
  </si>
  <si>
    <t xml:space="preserve"> - - </t>
  </si>
  <si>
    <t>Circulations to Nonresidents Living in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</si>
</sst>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3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rgb="FFFF0000"/>
      <name val="Arial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166" fontId="10" fillId="0" borderId="0" xfId="1" applyNumberFormat="1" applyFont="1" applyAlignment="1">
      <alignment horizontal="left"/>
    </xf>
    <xf numFmtId="0" fontId="9" fillId="5" borderId="0" xfId="1" applyFont="1" applyFill="1" applyAlignment="1">
      <alignment horizontal="left"/>
    </xf>
    <xf numFmtId="166" fontId="9" fillId="5" borderId="0" xfId="1" applyNumberFormat="1" applyFont="1" applyFill="1" applyAlignment="1">
      <alignment horizontal="left"/>
    </xf>
    <xf numFmtId="3" fontId="3" fillId="0" borderId="0" xfId="1" applyNumberFormat="1"/>
    <xf numFmtId="0" fontId="9" fillId="6" borderId="0" xfId="1" applyFont="1" applyFill="1" applyAlignment="1">
      <alignment horizontal="left"/>
    </xf>
    <xf numFmtId="166" fontId="9" fillId="6" borderId="0" xfId="1" applyNumberFormat="1" applyFont="1" applyFill="1" applyAlignment="1">
      <alignment horizontal="left"/>
    </xf>
    <xf numFmtId="0" fontId="9" fillId="7" borderId="0" xfId="1" applyFont="1" applyFill="1" applyAlignment="1">
      <alignment horizontal="left"/>
    </xf>
    <xf numFmtId="166" fontId="9" fillId="7" borderId="0" xfId="1" applyNumberFormat="1" applyFont="1" applyFill="1" applyAlignment="1">
      <alignment horizontal="left"/>
    </xf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0" borderId="2" xfId="1" applyFont="1" applyBorder="1" applyAlignment="1">
      <alignment horizontal="left"/>
    </xf>
    <xf numFmtId="166" fontId="9" fillId="4" borderId="0" xfId="1" applyNumberFormat="1" applyFont="1" applyFill="1" applyAlignment="1">
      <alignment horizontal="left"/>
    </xf>
    <xf numFmtId="0" fontId="9" fillId="0" borderId="0" xfId="1" applyFont="1"/>
    <xf numFmtId="0" fontId="9" fillId="0" borderId="2" xfId="1" applyFont="1" applyBorder="1" applyAlignment="1">
      <alignment horizontal="left"/>
    </xf>
    <xf numFmtId="166" fontId="10" fillId="7" borderId="0" xfId="1" applyNumberFormat="1" applyFont="1" applyFill="1" applyAlignment="1">
      <alignment horizontal="left"/>
    </xf>
    <xf numFmtId="166" fontId="10" fillId="6" borderId="0" xfId="1" applyNumberFormat="1" applyFont="1" applyFill="1" applyAlignment="1">
      <alignment horizontal="left"/>
    </xf>
    <xf numFmtId="0" fontId="10" fillId="7" borderId="2" xfId="1" applyFont="1" applyFill="1" applyBorder="1" applyAlignment="1">
      <alignment horizontal="left"/>
    </xf>
    <xf numFmtId="166" fontId="3" fillId="0" borderId="0" xfId="1" applyNumberFormat="1"/>
    <xf numFmtId="0" fontId="9" fillId="0" borderId="0" xfId="1" applyFont="1" applyAlignment="1">
      <alignment horizontal="left" wrapText="1"/>
    </xf>
    <xf numFmtId="166" fontId="11" fillId="0" borderId="0" xfId="1" applyNumberFormat="1" applyFont="1" applyAlignment="1">
      <alignment horizontal="left"/>
    </xf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2" fillId="5" borderId="0" xfId="0" applyFont="1" applyFill="1" applyAlignment="1">
      <alignment horizontal="left"/>
    </xf>
    <xf numFmtId="166" fontId="12" fillId="5" borderId="0" xfId="0" applyNumberFormat="1" applyFont="1" applyFill="1"/>
    <xf numFmtId="3" fontId="1" fillId="0" borderId="0" xfId="1" applyNumberFormat="1" applyFont="1"/>
    <xf numFmtId="3" fontId="1" fillId="0" borderId="2" xfId="1" applyNumberFormat="1" applyFont="1" applyBorder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7C28D531-4D7E-421F-8D3A-1343B5522AF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0622299049268"/>
          <c:y val="0.17493297587131368"/>
          <c:w val="0.64217804667242873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1"/>
                <c:pt idx="0">
                  <c:v>Fcl-Wabeno, twnshp of</c:v>
                </c:pt>
                <c:pt idx="1">
                  <c:v>Fc-Freedom, twnshp of</c:v>
                </c:pt>
                <c:pt idx="2">
                  <c:v>Fcl-Laona, twnshp of</c:v>
                </c:pt>
                <c:pt idx="3">
                  <c:v>Fc-Blackwell, twnshp of</c:v>
                </c:pt>
                <c:pt idx="4">
                  <c:v>Fc-Nashville, twnshp of</c:v>
                </c:pt>
                <c:pt idx="5">
                  <c:v>Fcl-Crandon, city of</c:v>
                </c:pt>
                <c:pt idx="6">
                  <c:v>Ocncl-Lakewood, twnshp of</c:v>
                </c:pt>
                <c:pt idx="7">
                  <c:v>Ocl-Rhinelander, city of</c:v>
                </c:pt>
                <c:pt idx="8">
                  <c:v>Lcl-Antigo, city of</c:v>
                </c:pt>
                <c:pt idx="9">
                  <c:v>Interlibrary Loan</c:v>
                </c:pt>
                <c:pt idx="10">
                  <c:v>Mcl-Wausau, city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11"/>
                <c:pt idx="0">
                  <c:v>1443</c:v>
                </c:pt>
                <c:pt idx="1">
                  <c:v>283</c:v>
                </c:pt>
                <c:pt idx="2">
                  <c:v>165</c:v>
                </c:pt>
                <c:pt idx="3">
                  <c:v>137</c:v>
                </c:pt>
                <c:pt idx="4">
                  <c:v>23</c:v>
                </c:pt>
                <c:pt idx="5">
                  <c:v>11</c:v>
                </c:pt>
                <c:pt idx="6">
                  <c:v>6</c:v>
                </c:pt>
                <c:pt idx="7">
                  <c:v>0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7-4C73-9332-4170AA59DE29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1"/>
                <c:pt idx="0">
                  <c:v>Fcl-Wabeno, twnshp of</c:v>
                </c:pt>
                <c:pt idx="1">
                  <c:v>Fc-Freedom, twnshp of</c:v>
                </c:pt>
                <c:pt idx="2">
                  <c:v>Fcl-Laona, twnshp of</c:v>
                </c:pt>
                <c:pt idx="3">
                  <c:v>Fc-Blackwell, twnshp of</c:v>
                </c:pt>
                <c:pt idx="4">
                  <c:v>Fc-Nashville, twnshp of</c:v>
                </c:pt>
                <c:pt idx="5">
                  <c:v>Fcl-Crandon, city of</c:v>
                </c:pt>
                <c:pt idx="6">
                  <c:v>Ocncl-Lakewood, twnshp of</c:v>
                </c:pt>
                <c:pt idx="7">
                  <c:v>Ocl-Rhinelander, city of</c:v>
                </c:pt>
                <c:pt idx="8">
                  <c:v>Lcl-Antigo, city of</c:v>
                </c:pt>
                <c:pt idx="9">
                  <c:v>Interlibrary Loan</c:v>
                </c:pt>
                <c:pt idx="10">
                  <c:v>Mcl-Wausau, city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11"/>
                <c:pt idx="0">
                  <c:v>1399</c:v>
                </c:pt>
                <c:pt idx="1">
                  <c:v>294</c:v>
                </c:pt>
                <c:pt idx="2">
                  <c:v>155</c:v>
                </c:pt>
                <c:pt idx="3">
                  <c:v>128</c:v>
                </c:pt>
                <c:pt idx="4">
                  <c:v>48</c:v>
                </c:pt>
                <c:pt idx="5">
                  <c:v>14</c:v>
                </c:pt>
                <c:pt idx="6">
                  <c:v>6</c:v>
                </c:pt>
                <c:pt idx="7">
                  <c:v>15</c:v>
                </c:pt>
                <c:pt idx="8">
                  <c:v>7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7-4C73-9332-4170AA59DE29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1"/>
                <c:pt idx="0">
                  <c:v>Fcl-Wabeno, twnshp of</c:v>
                </c:pt>
                <c:pt idx="1">
                  <c:v>Fc-Freedom, twnshp of</c:v>
                </c:pt>
                <c:pt idx="2">
                  <c:v>Fcl-Laona, twnshp of</c:v>
                </c:pt>
                <c:pt idx="3">
                  <c:v>Fc-Blackwell, twnshp of</c:v>
                </c:pt>
                <c:pt idx="4">
                  <c:v>Fc-Nashville, twnshp of</c:v>
                </c:pt>
                <c:pt idx="5">
                  <c:v>Fcl-Crandon, city of</c:v>
                </c:pt>
                <c:pt idx="6">
                  <c:v>Ocncl-Lakewood, twnshp of</c:v>
                </c:pt>
                <c:pt idx="7">
                  <c:v>Ocl-Rhinelander, city of</c:v>
                </c:pt>
                <c:pt idx="8">
                  <c:v>Lcl-Antigo, city of</c:v>
                </c:pt>
                <c:pt idx="9">
                  <c:v>Interlibrary Loan</c:v>
                </c:pt>
                <c:pt idx="10">
                  <c:v>Mcl-Wausau, city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11"/>
                <c:pt idx="0">
                  <c:v>554</c:v>
                </c:pt>
                <c:pt idx="1">
                  <c:v>91</c:v>
                </c:pt>
                <c:pt idx="2">
                  <c:v>77</c:v>
                </c:pt>
                <c:pt idx="3">
                  <c:v>33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87-4C73-9332-4170AA59DE29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1"/>
                <c:pt idx="0">
                  <c:v>Fcl-Wabeno, twnshp of</c:v>
                </c:pt>
                <c:pt idx="1">
                  <c:v>Fc-Freedom, twnshp of</c:v>
                </c:pt>
                <c:pt idx="2">
                  <c:v>Fcl-Laona, twnshp of</c:v>
                </c:pt>
                <c:pt idx="3">
                  <c:v>Fc-Blackwell, twnshp of</c:v>
                </c:pt>
                <c:pt idx="4">
                  <c:v>Fc-Nashville, twnshp of</c:v>
                </c:pt>
                <c:pt idx="5">
                  <c:v>Fcl-Crandon, city of</c:v>
                </c:pt>
                <c:pt idx="6">
                  <c:v>Ocncl-Lakewood, twnshp of</c:v>
                </c:pt>
                <c:pt idx="7">
                  <c:v>Ocl-Rhinelander, city of</c:v>
                </c:pt>
                <c:pt idx="8">
                  <c:v>Lcl-Antigo, city of</c:v>
                </c:pt>
                <c:pt idx="9">
                  <c:v>Interlibrary Loan</c:v>
                </c:pt>
                <c:pt idx="10">
                  <c:v>Mcl-Wausau, city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11"/>
                <c:pt idx="0">
                  <c:v>59</c:v>
                </c:pt>
                <c:pt idx="1">
                  <c:v>28</c:v>
                </c:pt>
                <c:pt idx="2">
                  <c:v>1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7-4C73-9332-4170AA59DE29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1"/>
                <c:pt idx="0">
                  <c:v>Fcl-Wabeno, twnshp of</c:v>
                </c:pt>
                <c:pt idx="1">
                  <c:v>Fc-Freedom, twnshp of</c:v>
                </c:pt>
                <c:pt idx="2">
                  <c:v>Fcl-Laona, twnshp of</c:v>
                </c:pt>
                <c:pt idx="3">
                  <c:v>Fc-Blackwell, twnshp of</c:v>
                </c:pt>
                <c:pt idx="4">
                  <c:v>Fc-Nashville, twnshp of</c:v>
                </c:pt>
                <c:pt idx="5">
                  <c:v>Fcl-Crandon, city of</c:v>
                </c:pt>
                <c:pt idx="6">
                  <c:v>Ocncl-Lakewood, twnshp of</c:v>
                </c:pt>
                <c:pt idx="7">
                  <c:v>Ocl-Rhinelander, city of</c:v>
                </c:pt>
                <c:pt idx="8">
                  <c:v>Lcl-Antigo, city of</c:v>
                </c:pt>
                <c:pt idx="9">
                  <c:v>Interlibrary Loan</c:v>
                </c:pt>
                <c:pt idx="10">
                  <c:v>Mcl-Wausau, city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87-4C73-9332-4170AA59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7065232"/>
        <c:axId val="1"/>
      </c:barChart>
      <c:catAx>
        <c:axId val="2117065232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7917026793431293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7065232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078651685393255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94416243654823"/>
          <c:y val="0.16868592730661697"/>
          <c:w val="0.83185279187817263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3-445D-B837-33442C6C2D29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2071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23-445D-B837-33442C6C2D29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3-445D-B837-33442C6C2D29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23-445D-B837-33442C6C2D29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23-445D-B837-33442C6C2D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2117062320"/>
        <c:axId val="1"/>
      </c:barChart>
      <c:catAx>
        <c:axId val="2117062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7062320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98984771573607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B4A4F6-46BA-3867-7AE3-5B56803DAB9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0.07425</cdr:y>
    </cdr:from>
    <cdr:to>
      <cdr:x>0.82725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F43C2C0F-6CCE-7493-574F-099A3414C7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3944" y="602965"/>
          <a:ext cx="75569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0.09925</cdr:x>
      <cdr:y>0.059</cdr:y>
    </cdr:from>
    <cdr:to>
      <cdr:x>0.968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36B9D180-2045-AFD2-8214-9C5B33EBBBE8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25016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BE57759-977D-44A5-A4C5-54F97E57CF54}" type="TxLink">
            <a:rPr lang="en-US"/>
            <a:pPr algn="ctr" rtl="0">
              <a:defRPr sz="1000"/>
            </a:pPr>
            <a:t>480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7943" cy="5840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2A42DB-1A53-1709-9170-914BB35CA4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0.0655</cdr:x>
      <cdr:y>0.066</cdr:y>
    </cdr:from>
    <cdr:to>
      <cdr:x>0.9335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78CE490B-36A8-C5AE-D262-A0EAD3D55E59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61855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A1FBF9FD-AA97-4719-89E7-C6C3AD03B872}" type="TxLink">
            <a:rPr lang="en-US"/>
            <a:pPr algn="ctr" rtl="0">
              <a:defRPr sz="1000"/>
            </a:pPr>
            <a:t>480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49"/>
  <sheetViews>
    <sheetView tabSelected="1" topLeftCell="A3" zoomScaleNormal="100" workbookViewId="0">
      <selection activeCell="K23" sqref="K23"/>
    </sheetView>
  </sheetViews>
  <sheetFormatPr defaultRowHeight="15" x14ac:dyDescent="0.2"/>
  <cols>
    <col min="1" max="1" width="12.77734375" style="2" bestFit="1" customWidth="1"/>
    <col min="2" max="4" width="8.77734375" style="8" bestFit="1" customWidth="1"/>
    <col min="5" max="5" width="4.77734375" style="8" customWidth="1"/>
    <col min="6" max="6" width="44.88671875" style="8" bestFit="1" customWidth="1"/>
    <col min="7" max="7" width="8.77734375" style="8" bestFit="1" customWidth="1"/>
    <col min="8" max="8" width="8.77734375" style="9" bestFit="1" customWidth="1"/>
    <col min="9" max="255" width="8.88671875" style="1" bestFit="1" customWidth="1"/>
  </cols>
  <sheetData>
    <row r="1" spans="1:10" s="3" customFormat="1" ht="36" customHeight="1" x14ac:dyDescent="0.4">
      <c r="A1" s="60" t="s">
        <v>0</v>
      </c>
      <c r="B1" s="61"/>
      <c r="C1" s="61"/>
      <c r="D1" s="61"/>
      <c r="E1" s="61"/>
      <c r="F1" s="61"/>
      <c r="G1" s="61"/>
      <c r="H1" s="61"/>
    </row>
    <row r="2" spans="1:10" s="10" customFormat="1" ht="26.25" customHeight="1" x14ac:dyDescent="0.2">
      <c r="A2" s="62">
        <v>480</v>
      </c>
      <c r="B2" s="63"/>
      <c r="C2" s="63"/>
      <c r="D2" s="63"/>
      <c r="E2" s="63"/>
      <c r="F2" s="63"/>
      <c r="G2" s="63"/>
      <c r="H2" s="63"/>
    </row>
    <row r="3" spans="1:10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61</v>
      </c>
      <c r="G3" s="12"/>
      <c r="H3" s="13">
        <f>D15</f>
        <v>2841</v>
      </c>
      <c r="I3" s="14" t="s">
        <v>32</v>
      </c>
    </row>
    <row r="4" spans="1:10" ht="15.75" x14ac:dyDescent="0.2">
      <c r="A4" s="52" t="s">
        <v>10</v>
      </c>
      <c r="B4" s="53">
        <v>137</v>
      </c>
      <c r="C4" s="53">
        <v>33</v>
      </c>
      <c r="D4" s="53">
        <v>170</v>
      </c>
      <c r="F4" s="15" t="s">
        <v>33</v>
      </c>
      <c r="G4" s="16"/>
      <c r="H4" s="17">
        <f>-D9</f>
        <v>-1997</v>
      </c>
      <c r="I4" s="18" t="s">
        <v>34</v>
      </c>
    </row>
    <row r="5" spans="1:10" ht="15.75" x14ac:dyDescent="0.2">
      <c r="A5" s="46" t="s">
        <v>12</v>
      </c>
      <c r="B5" s="47">
        <v>11</v>
      </c>
      <c r="C5" s="47">
        <v>0</v>
      </c>
      <c r="D5" s="47">
        <v>11</v>
      </c>
      <c r="F5" s="15" t="s">
        <v>35</v>
      </c>
      <c r="G5" s="16"/>
      <c r="H5" s="17">
        <v>0</v>
      </c>
      <c r="I5" s="18" t="s">
        <v>36</v>
      </c>
    </row>
    <row r="6" spans="1:10" ht="15.75" x14ac:dyDescent="0.2">
      <c r="A6" s="52" t="s">
        <v>14</v>
      </c>
      <c r="B6" s="53">
        <v>283</v>
      </c>
      <c r="C6" s="53">
        <v>91</v>
      </c>
      <c r="D6" s="53">
        <v>374</v>
      </c>
      <c r="F6" s="15"/>
      <c r="G6" s="16"/>
      <c r="H6" s="17">
        <f>-D13</f>
        <v>-6</v>
      </c>
      <c r="I6" s="18" t="s">
        <v>37</v>
      </c>
    </row>
    <row r="7" spans="1:10" ht="15.75" x14ac:dyDescent="0.2">
      <c r="A7" s="46" t="s">
        <v>16</v>
      </c>
      <c r="B7" s="47">
        <v>165</v>
      </c>
      <c r="C7" s="47">
        <v>77</v>
      </c>
      <c r="D7" s="47">
        <v>242</v>
      </c>
      <c r="F7" s="15"/>
      <c r="G7" s="16"/>
      <c r="H7" s="17">
        <v>0</v>
      </c>
      <c r="I7" s="18" t="s">
        <v>38</v>
      </c>
    </row>
    <row r="8" spans="1:10" x14ac:dyDescent="0.2">
      <c r="A8" s="52" t="s">
        <v>18</v>
      </c>
      <c r="B8" s="53">
        <v>23</v>
      </c>
      <c r="C8" s="53">
        <v>1</v>
      </c>
      <c r="D8" s="53">
        <v>24</v>
      </c>
      <c r="F8" s="19"/>
      <c r="G8" s="19"/>
      <c r="H8" s="20">
        <f>SUM(H3:H7)</f>
        <v>838</v>
      </c>
      <c r="I8" s="21"/>
    </row>
    <row r="9" spans="1:10" ht="15.75" x14ac:dyDescent="0.2">
      <c r="A9" s="2" t="s">
        <v>20</v>
      </c>
      <c r="B9" s="8">
        <v>1443</v>
      </c>
      <c r="C9" s="8">
        <v>554</v>
      </c>
      <c r="D9" s="8">
        <v>1997</v>
      </c>
      <c r="F9" s="64" t="s">
        <v>39</v>
      </c>
      <c r="G9" s="65"/>
      <c r="H9" s="17"/>
      <c r="I9" s="21"/>
    </row>
    <row r="10" spans="1:10" x14ac:dyDescent="0.2">
      <c r="A10" s="48" t="s">
        <v>22</v>
      </c>
      <c r="B10" s="49">
        <v>6</v>
      </c>
      <c r="C10" s="49">
        <v>0</v>
      </c>
      <c r="D10" s="49">
        <v>6</v>
      </c>
      <c r="F10" s="22" t="s">
        <v>40</v>
      </c>
      <c r="G10" s="23">
        <f>SUM(D5,D7)</f>
        <v>253</v>
      </c>
      <c r="H10" s="24"/>
      <c r="I10" s="21"/>
      <c r="J10" s="8"/>
    </row>
    <row r="11" spans="1:10" x14ac:dyDescent="0.2">
      <c r="A11" s="48" t="s">
        <v>24</v>
      </c>
      <c r="B11" s="49">
        <v>1</v>
      </c>
      <c r="C11" s="49">
        <v>0</v>
      </c>
      <c r="D11" s="49">
        <v>1</v>
      </c>
      <c r="F11" s="25" t="s">
        <v>41</v>
      </c>
      <c r="G11" s="26">
        <f>SUM(D4,D6,D8)</f>
        <v>568</v>
      </c>
      <c r="H11" s="21"/>
      <c r="I11" s="43"/>
    </row>
    <row r="12" spans="1:10" x14ac:dyDescent="0.2">
      <c r="A12" s="48" t="s">
        <v>26</v>
      </c>
      <c r="B12" s="49">
        <v>0</v>
      </c>
      <c r="C12" s="49">
        <v>0</v>
      </c>
      <c r="D12" s="49">
        <v>0</v>
      </c>
      <c r="F12" s="27" t="s">
        <v>42</v>
      </c>
      <c r="G12" s="28">
        <f>SUM(G10:G11)</f>
        <v>821</v>
      </c>
      <c r="H12" s="21"/>
      <c r="I12" s="21"/>
    </row>
    <row r="13" spans="1:10" x14ac:dyDescent="0.2">
      <c r="A13" s="2" t="s">
        <v>27</v>
      </c>
      <c r="B13" s="8">
        <v>3</v>
      </c>
      <c r="C13" s="8">
        <v>3</v>
      </c>
      <c r="D13" s="8">
        <v>6</v>
      </c>
      <c r="F13" s="19"/>
      <c r="G13" s="19"/>
      <c r="H13" s="21"/>
      <c r="I13" s="21"/>
    </row>
    <row r="14" spans="1:10" x14ac:dyDescent="0.2">
      <c r="A14" s="50" t="s">
        <v>29</v>
      </c>
      <c r="B14" s="51">
        <v>6</v>
      </c>
      <c r="C14" s="51">
        <v>4</v>
      </c>
      <c r="D14" s="51">
        <v>10</v>
      </c>
      <c r="F14" s="19"/>
      <c r="G14" s="19"/>
      <c r="H14" s="21"/>
      <c r="I14" s="21"/>
    </row>
    <row r="15" spans="1:10" ht="15.75" x14ac:dyDescent="0.2">
      <c r="A15" s="2" t="s">
        <v>30</v>
      </c>
      <c r="B15" s="8">
        <v>2078</v>
      </c>
      <c r="C15" s="8">
        <v>763</v>
      </c>
      <c r="D15" s="8">
        <v>2841</v>
      </c>
      <c r="F15" s="66" t="s">
        <v>43</v>
      </c>
      <c r="G15" s="67"/>
      <c r="H15" s="18" t="s">
        <v>44</v>
      </c>
      <c r="I15" s="54">
        <v>0</v>
      </c>
    </row>
    <row r="16" spans="1:10" x14ac:dyDescent="0.2">
      <c r="F16" s="22" t="s">
        <v>40</v>
      </c>
      <c r="G16" s="23">
        <f>SUM(D10:D12)</f>
        <v>7</v>
      </c>
      <c r="H16" s="21"/>
      <c r="I16" s="29"/>
    </row>
    <row r="17" spans="6:9" x14ac:dyDescent="0.2">
      <c r="F17" s="25" t="s">
        <v>41</v>
      </c>
      <c r="G17" s="26" t="s">
        <v>62</v>
      </c>
      <c r="H17" s="18" t="s">
        <v>45</v>
      </c>
      <c r="I17" s="54">
        <f>SUM(D10)</f>
        <v>6</v>
      </c>
    </row>
    <row r="18" spans="6:9" x14ac:dyDescent="0.2">
      <c r="F18" s="30" t="s">
        <v>42</v>
      </c>
      <c r="G18" s="31">
        <f>SUM(G16:G17)</f>
        <v>7</v>
      </c>
      <c r="H18" s="21"/>
      <c r="I18" s="29"/>
    </row>
    <row r="19" spans="6:9" x14ac:dyDescent="0.2">
      <c r="F19" s="19"/>
      <c r="G19" s="19"/>
      <c r="H19" s="18" t="s">
        <v>46</v>
      </c>
      <c r="I19" s="54">
        <v>0</v>
      </c>
    </row>
    <row r="20" spans="6:9" x14ac:dyDescent="0.2">
      <c r="F20" s="19"/>
      <c r="G20" s="19"/>
      <c r="H20" s="21"/>
      <c r="I20" s="29"/>
    </row>
    <row r="21" spans="6:9" ht="15.75" x14ac:dyDescent="0.2">
      <c r="F21" s="68" t="s">
        <v>47</v>
      </c>
      <c r="G21" s="69"/>
      <c r="H21" s="18" t="s">
        <v>48</v>
      </c>
      <c r="I21" s="54">
        <f>SUM(D11)</f>
        <v>1</v>
      </c>
    </row>
    <row r="22" spans="6:9" x14ac:dyDescent="0.2">
      <c r="F22" s="22" t="s">
        <v>40</v>
      </c>
      <c r="G22" s="23">
        <f>SUM(D14)</f>
        <v>10</v>
      </c>
      <c r="H22" s="21"/>
      <c r="I22" s="29"/>
    </row>
    <row r="23" spans="6:9" x14ac:dyDescent="0.2">
      <c r="F23" s="25" t="s">
        <v>41</v>
      </c>
      <c r="G23" s="26" t="s">
        <v>62</v>
      </c>
      <c r="H23" s="18" t="s">
        <v>49</v>
      </c>
      <c r="I23" s="54">
        <f>SUM(D12)</f>
        <v>0</v>
      </c>
    </row>
    <row r="24" spans="6:9" x14ac:dyDescent="0.2">
      <c r="F24" s="32" t="s">
        <v>42</v>
      </c>
      <c r="G24" s="33">
        <f>SUM(G22:G23)</f>
        <v>10</v>
      </c>
      <c r="H24" s="21"/>
      <c r="I24" s="29"/>
    </row>
    <row r="25" spans="6:9" x14ac:dyDescent="0.2">
      <c r="F25" s="19"/>
      <c r="G25" s="19"/>
      <c r="H25" s="18" t="s">
        <v>50</v>
      </c>
      <c r="I25" s="55">
        <v>0</v>
      </c>
    </row>
    <row r="26" spans="6:9" x14ac:dyDescent="0.2">
      <c r="F26" s="19"/>
      <c r="G26" s="19"/>
      <c r="H26" s="21"/>
      <c r="I26" s="29"/>
    </row>
    <row r="27" spans="6:9" ht="15.75" x14ac:dyDescent="0.2">
      <c r="F27" s="56" t="s">
        <v>51</v>
      </c>
      <c r="G27" s="57"/>
      <c r="H27" s="21"/>
      <c r="I27" s="34">
        <f>SUM(I15,I17,I19,I21,I23,I25)</f>
        <v>7</v>
      </c>
    </row>
    <row r="28" spans="6:9" x14ac:dyDescent="0.2">
      <c r="F28" s="22" t="s">
        <v>42</v>
      </c>
      <c r="G28" s="23" t="s">
        <v>62</v>
      </c>
      <c r="H28" s="21"/>
      <c r="I28" s="21"/>
    </row>
    <row r="29" spans="6:9" x14ac:dyDescent="0.2">
      <c r="F29" s="35"/>
      <c r="G29" s="19"/>
      <c r="H29" s="21"/>
      <c r="I29" s="21"/>
    </row>
    <row r="30" spans="6:9" x14ac:dyDescent="0.2">
      <c r="F30" s="19"/>
      <c r="G30" s="19"/>
      <c r="H30" s="21"/>
      <c r="I30" s="21"/>
    </row>
    <row r="31" spans="6:9" ht="15.75" x14ac:dyDescent="0.2">
      <c r="F31" s="58" t="s">
        <v>52</v>
      </c>
      <c r="G31" s="59"/>
      <c r="H31" s="21"/>
      <c r="I31" s="21"/>
    </row>
    <row r="32" spans="6:9" x14ac:dyDescent="0.2">
      <c r="F32" s="22" t="s">
        <v>42</v>
      </c>
      <c r="G32" s="23" t="s">
        <v>62</v>
      </c>
      <c r="H32" s="18"/>
      <c r="I32" s="21"/>
    </row>
    <row r="33" spans="6:9" x14ac:dyDescent="0.2">
      <c r="F33" s="19"/>
      <c r="G33" s="36"/>
      <c r="H33" s="21"/>
      <c r="I33"/>
    </row>
    <row r="34" spans="6:9" x14ac:dyDescent="0.2">
      <c r="F34" s="19"/>
      <c r="G34" s="37">
        <f>SUM(G12,G18,G24,G28,G32)</f>
        <v>838</v>
      </c>
      <c r="H34" s="21"/>
      <c r="I34"/>
    </row>
    <row r="35" spans="6:9" x14ac:dyDescent="0.2">
      <c r="F35"/>
      <c r="G35"/>
      <c r="H35" s="21"/>
      <c r="I35"/>
    </row>
    <row r="36" spans="6:9" x14ac:dyDescent="0.2">
      <c r="F36"/>
      <c r="G36"/>
      <c r="H36" s="21"/>
      <c r="I36"/>
    </row>
    <row r="37" spans="6:9" x14ac:dyDescent="0.2">
      <c r="F37" s="22" t="s">
        <v>64</v>
      </c>
      <c r="G37" s="22"/>
      <c r="H37" s="38"/>
    </row>
    <row r="38" spans="6:9" x14ac:dyDescent="0.2">
      <c r="F38" s="22" t="s">
        <v>53</v>
      </c>
      <c r="G38" s="22"/>
      <c r="H38" s="38"/>
    </row>
    <row r="39" spans="6:9" x14ac:dyDescent="0.2">
      <c r="F39" s="22"/>
      <c r="G39" s="22"/>
      <c r="H39" s="38"/>
    </row>
    <row r="40" spans="6:9" x14ac:dyDescent="0.2">
      <c r="F40" s="39" t="s">
        <v>39</v>
      </c>
      <c r="G40" s="39" t="s">
        <v>54</v>
      </c>
      <c r="H40" s="38"/>
    </row>
    <row r="41" spans="6:9" x14ac:dyDescent="0.2">
      <c r="F41" s="32" t="s">
        <v>55</v>
      </c>
      <c r="G41" s="40" t="s">
        <v>63</v>
      </c>
      <c r="H41" s="38"/>
    </row>
    <row r="42" spans="6:9" x14ac:dyDescent="0.2">
      <c r="F42" s="30" t="s">
        <v>45</v>
      </c>
      <c r="G42" s="41" t="s">
        <v>63</v>
      </c>
      <c r="H42" s="38"/>
    </row>
    <row r="43" spans="6:9" x14ac:dyDescent="0.2">
      <c r="F43" s="32" t="s">
        <v>56</v>
      </c>
      <c r="G43" s="40" t="s">
        <v>62</v>
      </c>
      <c r="H43" s="21"/>
    </row>
    <row r="44" spans="6:9" x14ac:dyDescent="0.2">
      <c r="F44" s="32" t="s">
        <v>57</v>
      </c>
      <c r="G44" s="40" t="s">
        <v>62</v>
      </c>
      <c r="H44" s="21"/>
    </row>
    <row r="45" spans="6:9" x14ac:dyDescent="0.2">
      <c r="F45" s="30" t="s">
        <v>49</v>
      </c>
      <c r="G45" s="41" t="s">
        <v>62</v>
      </c>
      <c r="H45" s="21"/>
    </row>
    <row r="46" spans="6:9" x14ac:dyDescent="0.2">
      <c r="F46" s="32" t="s">
        <v>58</v>
      </c>
      <c r="G46" s="42" t="s">
        <v>62</v>
      </c>
      <c r="H46" s="21"/>
      <c r="I46" s="18"/>
    </row>
    <row r="47" spans="6:9" x14ac:dyDescent="0.2">
      <c r="F47" s="22"/>
      <c r="G47" s="26" t="s">
        <v>62</v>
      </c>
      <c r="H47" s="43" t="s">
        <v>63</v>
      </c>
      <c r="I47" s="18" t="s">
        <v>59</v>
      </c>
    </row>
    <row r="48" spans="6:9" x14ac:dyDescent="0.2">
      <c r="F48" s="22"/>
      <c r="G48" s="26"/>
      <c r="H48" s="21"/>
      <c r="I48" s="21"/>
    </row>
    <row r="49" spans="6:9" ht="26.25" x14ac:dyDescent="0.25">
      <c r="F49" s="44" t="s">
        <v>60</v>
      </c>
      <c r="G49" s="45" t="s">
        <v>63</v>
      </c>
      <c r="H49" s="21"/>
      <c r="I49" s="21"/>
    </row>
  </sheetData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68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15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480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30</v>
      </c>
      <c r="B4" s="6">
        <v>2078</v>
      </c>
      <c r="C4" s="6">
        <v>2071</v>
      </c>
      <c r="D4" s="6">
        <v>763</v>
      </c>
      <c r="E4" s="6">
        <v>2841</v>
      </c>
      <c r="F4" s="6">
        <v>101</v>
      </c>
      <c r="G4" s="6">
        <v>0</v>
      </c>
      <c r="H4" s="6">
        <v>5013</v>
      </c>
      <c r="I4" s="7" t="s">
        <v>31</v>
      </c>
    </row>
    <row r="5" spans="1:9" x14ac:dyDescent="0.2">
      <c r="A5" s="2" t="s">
        <v>20</v>
      </c>
      <c r="B5" s="6">
        <v>1443</v>
      </c>
      <c r="C5" s="6">
        <v>1399</v>
      </c>
      <c r="D5" s="6">
        <v>554</v>
      </c>
      <c r="E5" s="6">
        <v>1997</v>
      </c>
      <c r="F5" s="6">
        <v>59</v>
      </c>
      <c r="G5" s="6">
        <v>0</v>
      </c>
      <c r="H5" s="6">
        <v>3455</v>
      </c>
      <c r="I5" s="7" t="s">
        <v>21</v>
      </c>
    </row>
    <row r="6" spans="1:9" x14ac:dyDescent="0.2">
      <c r="A6" s="2" t="s">
        <v>14</v>
      </c>
      <c r="B6" s="6">
        <v>283</v>
      </c>
      <c r="C6" s="6">
        <v>294</v>
      </c>
      <c r="D6" s="6">
        <v>91</v>
      </c>
      <c r="E6" s="6">
        <v>374</v>
      </c>
      <c r="F6" s="6">
        <v>28</v>
      </c>
      <c r="G6" s="6">
        <v>0</v>
      </c>
      <c r="H6" s="6">
        <v>696</v>
      </c>
      <c r="I6" s="7" t="s">
        <v>15</v>
      </c>
    </row>
    <row r="7" spans="1:9" x14ac:dyDescent="0.2">
      <c r="A7" s="2" t="s">
        <v>16</v>
      </c>
      <c r="B7" s="6">
        <v>165</v>
      </c>
      <c r="C7" s="6">
        <v>155</v>
      </c>
      <c r="D7" s="6">
        <v>77</v>
      </c>
      <c r="E7" s="6">
        <v>242</v>
      </c>
      <c r="F7" s="6">
        <v>1</v>
      </c>
      <c r="G7" s="6">
        <v>0</v>
      </c>
      <c r="H7" s="6">
        <v>398</v>
      </c>
      <c r="I7" s="7" t="s">
        <v>17</v>
      </c>
    </row>
    <row r="8" spans="1:9" x14ac:dyDescent="0.2">
      <c r="A8" s="2" t="s">
        <v>10</v>
      </c>
      <c r="B8" s="6">
        <v>137</v>
      </c>
      <c r="C8" s="6">
        <v>128</v>
      </c>
      <c r="D8" s="6">
        <v>33</v>
      </c>
      <c r="E8" s="6">
        <v>170</v>
      </c>
      <c r="F8" s="6">
        <v>13</v>
      </c>
      <c r="G8" s="6">
        <v>0</v>
      </c>
      <c r="H8" s="6">
        <v>311</v>
      </c>
      <c r="I8" s="7" t="s">
        <v>11</v>
      </c>
    </row>
    <row r="9" spans="1:9" x14ac:dyDescent="0.2">
      <c r="A9" s="2" t="s">
        <v>18</v>
      </c>
      <c r="B9" s="6">
        <v>23</v>
      </c>
      <c r="C9" s="6">
        <v>48</v>
      </c>
      <c r="D9" s="6">
        <v>1</v>
      </c>
      <c r="E9" s="6">
        <v>24</v>
      </c>
      <c r="F9" s="6">
        <v>0</v>
      </c>
      <c r="G9" s="6">
        <v>0</v>
      </c>
      <c r="H9" s="6">
        <v>72</v>
      </c>
      <c r="I9" s="7" t="s">
        <v>19</v>
      </c>
    </row>
    <row r="10" spans="1:9" x14ac:dyDescent="0.2">
      <c r="A10" s="2" t="s">
        <v>12</v>
      </c>
      <c r="B10" s="6">
        <v>11</v>
      </c>
      <c r="C10" s="6">
        <v>14</v>
      </c>
      <c r="D10" s="6">
        <v>0</v>
      </c>
      <c r="E10" s="6">
        <v>11</v>
      </c>
      <c r="F10" s="6">
        <v>0</v>
      </c>
      <c r="G10" s="6">
        <v>0</v>
      </c>
      <c r="H10" s="6">
        <v>25</v>
      </c>
      <c r="I10" s="7" t="s">
        <v>13</v>
      </c>
    </row>
    <row r="11" spans="1:9" x14ac:dyDescent="0.2">
      <c r="A11" s="2" t="s">
        <v>29</v>
      </c>
      <c r="B11" s="6">
        <v>6</v>
      </c>
      <c r="C11" s="6">
        <v>6</v>
      </c>
      <c r="D11" s="6">
        <v>4</v>
      </c>
      <c r="E11" s="6">
        <v>10</v>
      </c>
      <c r="F11" s="6">
        <v>0</v>
      </c>
      <c r="G11" s="6">
        <v>0</v>
      </c>
      <c r="H11" s="6">
        <v>16</v>
      </c>
      <c r="I11" s="7" t="s">
        <v>23</v>
      </c>
    </row>
    <row r="12" spans="1:9" x14ac:dyDescent="0.2">
      <c r="A12" s="2" t="s">
        <v>26</v>
      </c>
      <c r="B12" s="6">
        <v>0</v>
      </c>
      <c r="C12" s="6">
        <v>15</v>
      </c>
      <c r="D12" s="6">
        <v>0</v>
      </c>
      <c r="E12" s="6">
        <v>0</v>
      </c>
      <c r="F12" s="6">
        <v>0</v>
      </c>
      <c r="G12" s="6">
        <v>0</v>
      </c>
      <c r="H12" s="6">
        <v>15</v>
      </c>
      <c r="I12" s="7" t="s">
        <v>23</v>
      </c>
    </row>
    <row r="13" spans="1:9" x14ac:dyDescent="0.2">
      <c r="A13" s="2" t="s">
        <v>22</v>
      </c>
      <c r="B13" s="6">
        <v>6</v>
      </c>
      <c r="C13" s="6">
        <v>7</v>
      </c>
      <c r="D13" s="6">
        <v>0</v>
      </c>
      <c r="E13" s="6">
        <v>6</v>
      </c>
      <c r="F13" s="6">
        <v>0</v>
      </c>
      <c r="G13" s="6">
        <v>0</v>
      </c>
      <c r="H13" s="6">
        <v>13</v>
      </c>
      <c r="I13" s="7" t="s">
        <v>23</v>
      </c>
    </row>
    <row r="14" spans="1:9" x14ac:dyDescent="0.2">
      <c r="A14" s="2" t="s">
        <v>27</v>
      </c>
      <c r="B14" s="6">
        <v>3</v>
      </c>
      <c r="C14" s="6">
        <v>4</v>
      </c>
      <c r="D14" s="6">
        <v>3</v>
      </c>
      <c r="E14" s="6">
        <v>6</v>
      </c>
      <c r="F14" s="6">
        <v>0</v>
      </c>
      <c r="G14" s="6">
        <v>0</v>
      </c>
      <c r="H14" s="6">
        <v>10</v>
      </c>
      <c r="I14" s="7" t="s">
        <v>28</v>
      </c>
    </row>
    <row r="15" spans="1:9" x14ac:dyDescent="0.2">
      <c r="A15" s="2" t="s">
        <v>24</v>
      </c>
      <c r="B15" s="6">
        <v>1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7" t="s">
        <v>25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9E2919-F193-4D44-B14B-037AD7C0565D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8F108259-3614-49C6-8E77-614221DCC5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75547-4B19-4410-853D-A02D85A191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2023-01-26T14:50:42Z</cp:lastPrinted>
  <dcterms:created xsi:type="dcterms:W3CDTF">2023-01-13T16:06:35Z</dcterms:created>
  <dcterms:modified xsi:type="dcterms:W3CDTF">2023-01-26T14:50:44Z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