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0" documentId="8_{0F56B98F-A159-4B96-A208-C3B626DB294B}" xr6:coauthVersionLast="47" xr6:coauthVersionMax="47" xr10:uidLastSave="{17262463-3B42-4E19-AF89-42AD4A646A09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Table!$A$3:$D$81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6" i="1"/>
  <c r="G46" i="1"/>
  <c r="G44" i="1"/>
  <c r="G45" i="1"/>
  <c r="G43" i="1"/>
  <c r="I25" i="1"/>
  <c r="I23" i="1"/>
  <c r="I21" i="1"/>
  <c r="I19" i="1"/>
  <c r="I17" i="1"/>
  <c r="I15" i="1"/>
  <c r="G28" i="1"/>
  <c r="G23" i="1"/>
  <c r="G22" i="1"/>
  <c r="G17" i="1"/>
  <c r="G16" i="1"/>
  <c r="G11" i="1"/>
  <c r="G12" i="1" s="1"/>
  <c r="G10" i="1"/>
  <c r="H6" i="1"/>
  <c r="H5" i="1"/>
  <c r="H4" i="1"/>
  <c r="H3" i="1"/>
  <c r="I27" i="1"/>
  <c r="G24" i="1" l="1"/>
  <c r="G18" i="1"/>
  <c r="H8" i="1"/>
  <c r="G34" i="1" l="1"/>
</calcChain>
</file>

<file path=xl/sharedStrings.xml><?xml version="1.0" encoding="utf-8"?>
<sst xmlns="http://schemas.openxmlformats.org/spreadsheetml/2006/main" count="293" uniqueCount="143">
  <si>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</si>
  <si>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</si>
  <si>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</si>
  <si>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</si>
  <si>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</si>
  <si>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</si>
  <si>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</si>
  <si>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</si>
  <si>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</si>
  <si>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</si>
  <si>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</si>
  <si>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</si>
  <si>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Cc-Grant, twnshp of</t>
  </si>
  <si>
    <t>0.0%</t>
  </si>
  <si>
    <t>Ccl-Neillsville, city of</t>
  </si>
  <si>
    <t>Cc-Worden, twnshp of</t>
  </si>
  <si>
    <t>Fcl-Laona, twnshp of</t>
  </si>
  <si>
    <t>Fc-Lincoln, twnshp of</t>
  </si>
  <si>
    <t>Fcl-Wabeno, twnshp of</t>
  </si>
  <si>
    <t>Lcl-Antigo, city of</t>
  </si>
  <si>
    <t>Lcl-Parrish, twnshp of</t>
  </si>
  <si>
    <t>Lcl-Rolling, twnshp of</t>
  </si>
  <si>
    <t>Lil-Merrill, city of</t>
  </si>
  <si>
    <t>0.2%</t>
  </si>
  <si>
    <t>Lil-Tomahawk, city of</t>
  </si>
  <si>
    <t>32.2%</t>
  </si>
  <si>
    <t>Li-Birch, twnshp of</t>
  </si>
  <si>
    <t>1.0%</t>
  </si>
  <si>
    <t>Li-Bradley, twnshp of</t>
  </si>
  <si>
    <t>20.9%</t>
  </si>
  <si>
    <t>Li-Corning, twnshp of</t>
  </si>
  <si>
    <t>Li-Harrison, twnshp of</t>
  </si>
  <si>
    <t>1.4%</t>
  </si>
  <si>
    <t>Li-King, twnshp of</t>
  </si>
  <si>
    <t>9.7%</t>
  </si>
  <si>
    <t>Li-Merrill, twnshp of</t>
  </si>
  <si>
    <t>0.5%</t>
  </si>
  <si>
    <t>Li-Pine River, twnshp of</t>
  </si>
  <si>
    <t>Li-Rockfalls, twnshp of</t>
  </si>
  <si>
    <t>1.8%</t>
  </si>
  <si>
    <t>Li-Russell, twnshp of</t>
  </si>
  <si>
    <t>0.9%</t>
  </si>
  <si>
    <t>Li-Schley, twnshp of</t>
  </si>
  <si>
    <t>Li-Scott, twnshp of</t>
  </si>
  <si>
    <t>Li-Skanawan, twnshp of</t>
  </si>
  <si>
    <t>2.5%</t>
  </si>
  <si>
    <t>Li-Somo, twnshp of</t>
  </si>
  <si>
    <t>0.8%</t>
  </si>
  <si>
    <t>Li-Tomahawk, twnshp of</t>
  </si>
  <si>
    <t>7.9%</t>
  </si>
  <si>
    <t>Li-Wilson, township of</t>
  </si>
  <si>
    <t>2.2%</t>
  </si>
  <si>
    <t>Mcl-Athens, village of</t>
  </si>
  <si>
    <t>Mcl-Cleveland, twnshp of</t>
  </si>
  <si>
    <t>Mcl-Hewitt, twnshp of</t>
  </si>
  <si>
    <t>Mcl-Knowlton, twnshp of</t>
  </si>
  <si>
    <t>Mcl-Kronenwetter, village of</t>
  </si>
  <si>
    <t>Mcl-Maine, village of</t>
  </si>
  <si>
    <t>Mcl-McMillan, twnshp of</t>
  </si>
  <si>
    <t>Mcl-Mosinee, twnshp of</t>
  </si>
  <si>
    <t>Mcl-Rothschild, village of</t>
  </si>
  <si>
    <t>Mcl-Reid, twnshp of</t>
  </si>
  <si>
    <t>Mcl-Rib Mountain, twnshp of</t>
  </si>
  <si>
    <t>Mcl-Schofield, city of</t>
  </si>
  <si>
    <t>Mcl-Stratford, village of</t>
  </si>
  <si>
    <t>Mcl-Stettin, twnshp of</t>
  </si>
  <si>
    <t>Mcl-Texas, twnshp of</t>
  </si>
  <si>
    <t>Mcl-Wausau, city of</t>
  </si>
  <si>
    <t>Mcl-Wausau, twnshp of</t>
  </si>
  <si>
    <t>Mcl-Weston, village of</t>
  </si>
  <si>
    <t>Oc-Cassian, twnshp of</t>
  </si>
  <si>
    <t>1.3%</t>
  </si>
  <si>
    <t>Ocl-Crescent, twnshp of</t>
  </si>
  <si>
    <t>Oc-Hazelhurst, twnshp of</t>
  </si>
  <si>
    <t>Oc-Little Rice, twnshp of</t>
  </si>
  <si>
    <t>1.6%</t>
  </si>
  <si>
    <t>Oc-Lake Tomahawk, twnshp of</t>
  </si>
  <si>
    <t>Oc-Lynne, twnshp of</t>
  </si>
  <si>
    <t>Ocl-Minocqua, twnshp of</t>
  </si>
  <si>
    <t>Ocl-Newbold, twnshp of</t>
  </si>
  <si>
    <t>Oc-Nokomis, twnshp of</t>
  </si>
  <si>
    <t>7.6%</t>
  </si>
  <si>
    <t>Ocl-Pelican, twnshp of</t>
  </si>
  <si>
    <t>Ocl-Pine Lake, twnshp of</t>
  </si>
  <si>
    <t>Ocl-Rhinelander, city of</t>
  </si>
  <si>
    <t>1.2%</t>
  </si>
  <si>
    <t>Oc-Sugar Camp, twnshp of</t>
  </si>
  <si>
    <t>Ocl-Three Lakes, twnshp of</t>
  </si>
  <si>
    <t>Oc-Woodboro, twnshp of</t>
  </si>
  <si>
    <t>0.7%</t>
  </si>
  <si>
    <t>Oc-Woodruff, twnshp of</t>
  </si>
  <si>
    <t>Tcl-Medford, city of</t>
  </si>
  <si>
    <t>Tc-Chelsea, twnshp of</t>
  </si>
  <si>
    <t>Tc-Goodrich, twnshp of</t>
  </si>
  <si>
    <t>Tcl-Westboro, twnshp of</t>
  </si>
  <si>
    <t>Tcl-Rib Lake, village of</t>
  </si>
  <si>
    <t>WVLS Cataloging</t>
  </si>
  <si>
    <t>WI-Door County</t>
  </si>
  <si>
    <t>Interlibrary Loan</t>
  </si>
  <si>
    <t>Prc-Hill, twnshp of</t>
  </si>
  <si>
    <t>Prc-Knox, twnshp of</t>
  </si>
  <si>
    <t>0.3%</t>
  </si>
  <si>
    <t>Prcl-Ogema, twnshp of</t>
  </si>
  <si>
    <t>0.4%</t>
  </si>
  <si>
    <t>Prc-Prentice, village of</t>
  </si>
  <si>
    <t>Prc-Spirit, twnshp of</t>
  </si>
  <si>
    <t>Vc-Arbor Vitae, twnshp of</t>
  </si>
  <si>
    <t>Vcl-Eagle River, twnshp of</t>
  </si>
  <si>
    <t>Poc-Eau Pleine,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</si>
  <si>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</si>
  <si>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</si>
  <si>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</si>
  <si>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</si>
  <si>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</si>
  <si>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</si>
  <si>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</si>
  <si>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</si>
  <si>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</si>
  <si>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</si>
  <si>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</si>
  <si>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</si>
  <si>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</si>
  <si>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</si>
  <si>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</si>
  <si>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</si>
  <si>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</si>
  <si>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</si>
  <si>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</si>
  <si>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</si>
  <si>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</si>
  <si>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</si>
  <si>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</si>
  <si>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</si>
  <si>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</si>
  <si>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</si>
  <si>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 xml:space="preserve">Marathon </t>
  </si>
  <si>
    <t>Price</t>
  </si>
  <si>
    <t xml:space="preserve">Taylor </t>
  </si>
  <si>
    <t>All W/O minus Lincoln Clark, Forest</t>
  </si>
  <si>
    <t>Circulations to Langlade County residents who reside outside the city of Antigo</t>
  </si>
  <si>
    <t xml:space="preserve">TOMAHAWK </t>
  </si>
  <si>
    <t xml:space="preserve"> - -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</si>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</sst>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0" xfId="1" applyNumberFormat="1" applyFont="1" applyFill="1" applyAlignment="1">
      <alignment horizontal="left"/>
    </xf>
    <xf numFmtId="0" fontId="9" fillId="0" borderId="0" xfId="1" applyFont="1" applyAlignment="1">
      <alignment horizontal="left" wrapText="1"/>
    </xf>
    <xf numFmtId="166" fontId="10" fillId="0" borderId="0" xfId="1" applyNumberFormat="1" applyFont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EDB2B3D7-064F-4E0B-A17A-C492853849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54191875540192"/>
          <c:y val="0.17493297587131368"/>
          <c:w val="0.63872082973206579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Lil-Tomahawk, city of</c:v>
                </c:pt>
                <c:pt idx="1">
                  <c:v>Li-Bradley, twnshp of</c:v>
                </c:pt>
                <c:pt idx="2">
                  <c:v>Li-King, twnshp of</c:v>
                </c:pt>
                <c:pt idx="3">
                  <c:v>Li-Tomahawk, twnshp of</c:v>
                </c:pt>
                <c:pt idx="4">
                  <c:v>Oc-Nokomis, twnshp of</c:v>
                </c:pt>
                <c:pt idx="5">
                  <c:v>Li-Skanawan, twnshp of</c:v>
                </c:pt>
                <c:pt idx="6">
                  <c:v>Li-Wilson, township of</c:v>
                </c:pt>
                <c:pt idx="7">
                  <c:v>Li-Rockfalls, twnshp of</c:v>
                </c:pt>
                <c:pt idx="8">
                  <c:v>Oc-Little Rice, twnshp of</c:v>
                </c:pt>
                <c:pt idx="9">
                  <c:v>Li-Harrison, twnshp of</c:v>
                </c:pt>
                <c:pt idx="10">
                  <c:v>Mcl-Wausau, city of</c:v>
                </c:pt>
                <c:pt idx="11">
                  <c:v>Oc-Cassian, twnshp of</c:v>
                </c:pt>
                <c:pt idx="12">
                  <c:v>Ocl-Rhinelander, city of</c:v>
                </c:pt>
                <c:pt idx="13">
                  <c:v>Li-Birch, twnshp of</c:v>
                </c:pt>
                <c:pt idx="14">
                  <c:v>Li-Russell, twnshp of</c:v>
                </c:pt>
                <c:pt idx="15">
                  <c:v>Li-Somo, twnshp of</c:v>
                </c:pt>
                <c:pt idx="16">
                  <c:v>Interlibrary Loan</c:v>
                </c:pt>
                <c:pt idx="17">
                  <c:v>Oc-Woodboro, twnshp of</c:v>
                </c:pt>
                <c:pt idx="18">
                  <c:v>Li-Merrill, twnshp of</c:v>
                </c:pt>
                <c:pt idx="19">
                  <c:v>Prcl-Ogema, twnshp of</c:v>
                </c:pt>
                <c:pt idx="20">
                  <c:v>Prc-Spirit, twnshp of</c:v>
                </c:pt>
                <c:pt idx="21">
                  <c:v>Prc-Knox, twnshp of</c:v>
                </c:pt>
                <c:pt idx="22">
                  <c:v>Ocl-Minocqua, twnshp of</c:v>
                </c:pt>
                <c:pt idx="23">
                  <c:v>Tc-Goodrich, twnshp of</c:v>
                </c:pt>
                <c:pt idx="24">
                  <c:v>Mcl-Kronenwetter, village of</c:v>
                </c:pt>
                <c:pt idx="25">
                  <c:v>Lil-Merrill, city of</c:v>
                </c:pt>
                <c:pt idx="26">
                  <c:v>Mcl-Reid, twnshp of</c:v>
                </c:pt>
                <c:pt idx="27">
                  <c:v>Oc-Hazelhurst, twnshp of</c:v>
                </c:pt>
                <c:pt idx="28">
                  <c:v>Oc-Lynne, twnshp of</c:v>
                </c:pt>
                <c:pt idx="29">
                  <c:v>Mcl-Weston, village of</c:v>
                </c:pt>
                <c:pt idx="30">
                  <c:v>Ocl-Crescent, twnshp of</c:v>
                </c:pt>
                <c:pt idx="31">
                  <c:v>Mcl-Rothschild, village of</c:v>
                </c:pt>
                <c:pt idx="32">
                  <c:v>Mcl-Schofield, city of</c:v>
                </c:pt>
                <c:pt idx="33">
                  <c:v>Li-Schley, twnshp of</c:v>
                </c:pt>
                <c:pt idx="34">
                  <c:v>Ccl-Abbotsford, city of</c:v>
                </c:pt>
                <c:pt idx="35">
                  <c:v>Mcl-Maine, village of</c:v>
                </c:pt>
                <c:pt idx="36">
                  <c:v>Mcl-Cleveland, twnshp of</c:v>
                </c:pt>
                <c:pt idx="37">
                  <c:v>Mcl-Hewitt, twnshp of</c:v>
                </c:pt>
                <c:pt idx="38">
                  <c:v>Poc-Eau Pleine, twnshp of</c:v>
                </c:pt>
                <c:pt idx="39">
                  <c:v>Vcl-Eagle River,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12577</c:v>
                </c:pt>
                <c:pt idx="1">
                  <c:v>8867</c:v>
                </c:pt>
                <c:pt idx="2">
                  <c:v>3963</c:v>
                </c:pt>
                <c:pt idx="3">
                  <c:v>3412</c:v>
                </c:pt>
                <c:pt idx="4">
                  <c:v>3255</c:v>
                </c:pt>
                <c:pt idx="5">
                  <c:v>1043</c:v>
                </c:pt>
                <c:pt idx="6">
                  <c:v>914</c:v>
                </c:pt>
                <c:pt idx="7">
                  <c:v>773</c:v>
                </c:pt>
                <c:pt idx="8">
                  <c:v>686</c:v>
                </c:pt>
                <c:pt idx="9">
                  <c:v>614</c:v>
                </c:pt>
                <c:pt idx="10">
                  <c:v>576</c:v>
                </c:pt>
                <c:pt idx="11">
                  <c:v>488</c:v>
                </c:pt>
                <c:pt idx="12">
                  <c:v>444</c:v>
                </c:pt>
                <c:pt idx="13">
                  <c:v>420</c:v>
                </c:pt>
                <c:pt idx="14">
                  <c:v>300</c:v>
                </c:pt>
                <c:pt idx="15">
                  <c:v>334</c:v>
                </c:pt>
                <c:pt idx="16">
                  <c:v>239</c:v>
                </c:pt>
                <c:pt idx="17">
                  <c:v>280</c:v>
                </c:pt>
                <c:pt idx="18">
                  <c:v>239</c:v>
                </c:pt>
                <c:pt idx="19">
                  <c:v>141</c:v>
                </c:pt>
                <c:pt idx="20">
                  <c:v>127</c:v>
                </c:pt>
                <c:pt idx="21">
                  <c:v>132</c:v>
                </c:pt>
                <c:pt idx="22">
                  <c:v>114</c:v>
                </c:pt>
                <c:pt idx="23">
                  <c:v>122</c:v>
                </c:pt>
                <c:pt idx="24">
                  <c:v>91</c:v>
                </c:pt>
                <c:pt idx="25">
                  <c:v>82</c:v>
                </c:pt>
                <c:pt idx="26">
                  <c:v>75</c:v>
                </c:pt>
                <c:pt idx="27">
                  <c:v>69</c:v>
                </c:pt>
                <c:pt idx="28">
                  <c:v>51</c:v>
                </c:pt>
                <c:pt idx="29">
                  <c:v>75</c:v>
                </c:pt>
                <c:pt idx="30">
                  <c:v>73</c:v>
                </c:pt>
                <c:pt idx="31">
                  <c:v>76</c:v>
                </c:pt>
                <c:pt idx="32">
                  <c:v>40</c:v>
                </c:pt>
                <c:pt idx="33">
                  <c:v>32</c:v>
                </c:pt>
                <c:pt idx="34">
                  <c:v>40</c:v>
                </c:pt>
                <c:pt idx="35">
                  <c:v>26</c:v>
                </c:pt>
                <c:pt idx="36">
                  <c:v>33</c:v>
                </c:pt>
                <c:pt idx="37">
                  <c:v>26</c:v>
                </c:pt>
                <c:pt idx="38">
                  <c:v>48</c:v>
                </c:pt>
                <c:pt idx="3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A-40CA-8132-A3515E068713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Lil-Tomahawk, city of</c:v>
                </c:pt>
                <c:pt idx="1">
                  <c:v>Li-Bradley, twnshp of</c:v>
                </c:pt>
                <c:pt idx="2">
                  <c:v>Li-King, twnshp of</c:v>
                </c:pt>
                <c:pt idx="3">
                  <c:v>Li-Tomahawk, twnshp of</c:v>
                </c:pt>
                <c:pt idx="4">
                  <c:v>Oc-Nokomis, twnshp of</c:v>
                </c:pt>
                <c:pt idx="5">
                  <c:v>Li-Skanawan, twnshp of</c:v>
                </c:pt>
                <c:pt idx="6">
                  <c:v>Li-Wilson, township of</c:v>
                </c:pt>
                <c:pt idx="7">
                  <c:v>Li-Rockfalls, twnshp of</c:v>
                </c:pt>
                <c:pt idx="8">
                  <c:v>Oc-Little Rice, twnshp of</c:v>
                </c:pt>
                <c:pt idx="9">
                  <c:v>Li-Harrison, twnshp of</c:v>
                </c:pt>
                <c:pt idx="10">
                  <c:v>Mcl-Wausau, city of</c:v>
                </c:pt>
                <c:pt idx="11">
                  <c:v>Oc-Cassian, twnshp of</c:v>
                </c:pt>
                <c:pt idx="12">
                  <c:v>Ocl-Rhinelander, city of</c:v>
                </c:pt>
                <c:pt idx="13">
                  <c:v>Li-Birch, twnshp of</c:v>
                </c:pt>
                <c:pt idx="14">
                  <c:v>Li-Russell, twnshp of</c:v>
                </c:pt>
                <c:pt idx="15">
                  <c:v>Li-Somo, twnshp of</c:v>
                </c:pt>
                <c:pt idx="16">
                  <c:v>Interlibrary Loan</c:v>
                </c:pt>
                <c:pt idx="17">
                  <c:v>Oc-Woodboro, twnshp of</c:v>
                </c:pt>
                <c:pt idx="18">
                  <c:v>Li-Merrill, twnshp of</c:v>
                </c:pt>
                <c:pt idx="19">
                  <c:v>Prcl-Ogema, twnshp of</c:v>
                </c:pt>
                <c:pt idx="20">
                  <c:v>Prc-Spirit, twnshp of</c:v>
                </c:pt>
                <c:pt idx="21">
                  <c:v>Prc-Knox, twnshp of</c:v>
                </c:pt>
                <c:pt idx="22">
                  <c:v>Ocl-Minocqua, twnshp of</c:v>
                </c:pt>
                <c:pt idx="23">
                  <c:v>Tc-Goodrich, twnshp of</c:v>
                </c:pt>
                <c:pt idx="24">
                  <c:v>Mcl-Kronenwetter, village of</c:v>
                </c:pt>
                <c:pt idx="25">
                  <c:v>Lil-Merrill, city of</c:v>
                </c:pt>
                <c:pt idx="26">
                  <c:v>Mcl-Reid, twnshp of</c:v>
                </c:pt>
                <c:pt idx="27">
                  <c:v>Oc-Hazelhurst, twnshp of</c:v>
                </c:pt>
                <c:pt idx="28">
                  <c:v>Oc-Lynne, twnshp of</c:v>
                </c:pt>
                <c:pt idx="29">
                  <c:v>Mcl-Weston, village of</c:v>
                </c:pt>
                <c:pt idx="30">
                  <c:v>Ocl-Crescent, twnshp of</c:v>
                </c:pt>
                <c:pt idx="31">
                  <c:v>Mcl-Rothschild, village of</c:v>
                </c:pt>
                <c:pt idx="32">
                  <c:v>Mcl-Schofield, city of</c:v>
                </c:pt>
                <c:pt idx="33">
                  <c:v>Li-Schley, twnshp of</c:v>
                </c:pt>
                <c:pt idx="34">
                  <c:v>Ccl-Abbotsford, city of</c:v>
                </c:pt>
                <c:pt idx="35">
                  <c:v>Mcl-Maine, village of</c:v>
                </c:pt>
                <c:pt idx="36">
                  <c:v>Mcl-Cleveland, twnshp of</c:v>
                </c:pt>
                <c:pt idx="37">
                  <c:v>Mcl-Hewitt, twnshp of</c:v>
                </c:pt>
                <c:pt idx="38">
                  <c:v>Poc-Eau Pleine, twnshp of</c:v>
                </c:pt>
                <c:pt idx="39">
                  <c:v>Vcl-Eagle River,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12866</c:v>
                </c:pt>
                <c:pt idx="1">
                  <c:v>8927</c:v>
                </c:pt>
                <c:pt idx="2">
                  <c:v>3957</c:v>
                </c:pt>
                <c:pt idx="3">
                  <c:v>3557</c:v>
                </c:pt>
                <c:pt idx="4">
                  <c:v>3285</c:v>
                </c:pt>
                <c:pt idx="5">
                  <c:v>1073</c:v>
                </c:pt>
                <c:pt idx="6">
                  <c:v>907</c:v>
                </c:pt>
                <c:pt idx="7">
                  <c:v>789</c:v>
                </c:pt>
                <c:pt idx="8">
                  <c:v>726</c:v>
                </c:pt>
                <c:pt idx="9">
                  <c:v>631</c:v>
                </c:pt>
                <c:pt idx="10">
                  <c:v>529</c:v>
                </c:pt>
                <c:pt idx="11">
                  <c:v>506</c:v>
                </c:pt>
                <c:pt idx="12">
                  <c:v>426</c:v>
                </c:pt>
                <c:pt idx="13">
                  <c:v>440</c:v>
                </c:pt>
                <c:pt idx="14">
                  <c:v>295</c:v>
                </c:pt>
                <c:pt idx="15">
                  <c:v>373</c:v>
                </c:pt>
                <c:pt idx="16">
                  <c:v>259</c:v>
                </c:pt>
                <c:pt idx="17">
                  <c:v>291</c:v>
                </c:pt>
                <c:pt idx="18">
                  <c:v>227</c:v>
                </c:pt>
                <c:pt idx="19">
                  <c:v>202</c:v>
                </c:pt>
                <c:pt idx="20">
                  <c:v>172</c:v>
                </c:pt>
                <c:pt idx="21">
                  <c:v>129</c:v>
                </c:pt>
                <c:pt idx="22">
                  <c:v>120</c:v>
                </c:pt>
                <c:pt idx="23">
                  <c:v>85</c:v>
                </c:pt>
                <c:pt idx="24">
                  <c:v>106</c:v>
                </c:pt>
                <c:pt idx="25">
                  <c:v>55</c:v>
                </c:pt>
                <c:pt idx="26">
                  <c:v>75</c:v>
                </c:pt>
                <c:pt idx="27">
                  <c:v>21</c:v>
                </c:pt>
                <c:pt idx="28">
                  <c:v>60</c:v>
                </c:pt>
                <c:pt idx="29">
                  <c:v>70</c:v>
                </c:pt>
                <c:pt idx="30">
                  <c:v>74</c:v>
                </c:pt>
                <c:pt idx="31">
                  <c:v>24</c:v>
                </c:pt>
                <c:pt idx="32">
                  <c:v>31</c:v>
                </c:pt>
                <c:pt idx="33">
                  <c:v>14</c:v>
                </c:pt>
                <c:pt idx="34">
                  <c:v>27</c:v>
                </c:pt>
                <c:pt idx="35">
                  <c:v>15</c:v>
                </c:pt>
                <c:pt idx="36">
                  <c:v>32</c:v>
                </c:pt>
                <c:pt idx="37">
                  <c:v>26</c:v>
                </c:pt>
                <c:pt idx="38">
                  <c:v>0</c:v>
                </c:pt>
                <c:pt idx="3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A-40CA-8132-A3515E068713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Lil-Tomahawk, city of</c:v>
                </c:pt>
                <c:pt idx="1">
                  <c:v>Li-Bradley, twnshp of</c:v>
                </c:pt>
                <c:pt idx="2">
                  <c:v>Li-King, twnshp of</c:v>
                </c:pt>
                <c:pt idx="3">
                  <c:v>Li-Tomahawk, twnshp of</c:v>
                </c:pt>
                <c:pt idx="4">
                  <c:v>Oc-Nokomis, twnshp of</c:v>
                </c:pt>
                <c:pt idx="5">
                  <c:v>Li-Skanawan, twnshp of</c:v>
                </c:pt>
                <c:pt idx="6">
                  <c:v>Li-Wilson, township of</c:v>
                </c:pt>
                <c:pt idx="7">
                  <c:v>Li-Rockfalls, twnshp of</c:v>
                </c:pt>
                <c:pt idx="8">
                  <c:v>Oc-Little Rice, twnshp of</c:v>
                </c:pt>
                <c:pt idx="9">
                  <c:v>Li-Harrison, twnshp of</c:v>
                </c:pt>
                <c:pt idx="10">
                  <c:v>Mcl-Wausau, city of</c:v>
                </c:pt>
                <c:pt idx="11">
                  <c:v>Oc-Cassian, twnshp of</c:v>
                </c:pt>
                <c:pt idx="12">
                  <c:v>Ocl-Rhinelander, city of</c:v>
                </c:pt>
                <c:pt idx="13">
                  <c:v>Li-Birch, twnshp of</c:v>
                </c:pt>
                <c:pt idx="14">
                  <c:v>Li-Russell, twnshp of</c:v>
                </c:pt>
                <c:pt idx="15">
                  <c:v>Li-Somo, twnshp of</c:v>
                </c:pt>
                <c:pt idx="16">
                  <c:v>Interlibrary Loan</c:v>
                </c:pt>
                <c:pt idx="17">
                  <c:v>Oc-Woodboro, twnshp of</c:v>
                </c:pt>
                <c:pt idx="18">
                  <c:v>Li-Merrill, twnshp of</c:v>
                </c:pt>
                <c:pt idx="19">
                  <c:v>Prcl-Ogema, twnshp of</c:v>
                </c:pt>
                <c:pt idx="20">
                  <c:v>Prc-Spirit, twnshp of</c:v>
                </c:pt>
                <c:pt idx="21">
                  <c:v>Prc-Knox, twnshp of</c:v>
                </c:pt>
                <c:pt idx="22">
                  <c:v>Ocl-Minocqua, twnshp of</c:v>
                </c:pt>
                <c:pt idx="23">
                  <c:v>Tc-Goodrich, twnshp of</c:v>
                </c:pt>
                <c:pt idx="24">
                  <c:v>Mcl-Kronenwetter, village of</c:v>
                </c:pt>
                <c:pt idx="25">
                  <c:v>Lil-Merrill, city of</c:v>
                </c:pt>
                <c:pt idx="26">
                  <c:v>Mcl-Reid, twnshp of</c:v>
                </c:pt>
                <c:pt idx="27">
                  <c:v>Oc-Hazelhurst, twnshp of</c:v>
                </c:pt>
                <c:pt idx="28">
                  <c:v>Oc-Lynne, twnshp of</c:v>
                </c:pt>
                <c:pt idx="29">
                  <c:v>Mcl-Weston, village of</c:v>
                </c:pt>
                <c:pt idx="30">
                  <c:v>Ocl-Crescent, twnshp of</c:v>
                </c:pt>
                <c:pt idx="31">
                  <c:v>Mcl-Rothschild, village of</c:v>
                </c:pt>
                <c:pt idx="32">
                  <c:v>Mcl-Schofield, city of</c:v>
                </c:pt>
                <c:pt idx="33">
                  <c:v>Li-Schley, twnshp of</c:v>
                </c:pt>
                <c:pt idx="34">
                  <c:v>Ccl-Abbotsford, city of</c:v>
                </c:pt>
                <c:pt idx="35">
                  <c:v>Mcl-Maine, village of</c:v>
                </c:pt>
                <c:pt idx="36">
                  <c:v>Mcl-Cleveland, twnshp of</c:v>
                </c:pt>
                <c:pt idx="37">
                  <c:v>Mcl-Hewitt, twnshp of</c:v>
                </c:pt>
                <c:pt idx="38">
                  <c:v>Poc-Eau Pleine, twnshp of</c:v>
                </c:pt>
                <c:pt idx="39">
                  <c:v>Vcl-Eagle River,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4785</c:v>
                </c:pt>
                <c:pt idx="1">
                  <c:v>1883</c:v>
                </c:pt>
                <c:pt idx="2">
                  <c:v>1180</c:v>
                </c:pt>
                <c:pt idx="3">
                  <c:v>479</c:v>
                </c:pt>
                <c:pt idx="4">
                  <c:v>643</c:v>
                </c:pt>
                <c:pt idx="5">
                  <c:v>241</c:v>
                </c:pt>
                <c:pt idx="6">
                  <c:v>205</c:v>
                </c:pt>
                <c:pt idx="7">
                  <c:v>109</c:v>
                </c:pt>
                <c:pt idx="8">
                  <c:v>77</c:v>
                </c:pt>
                <c:pt idx="9">
                  <c:v>100</c:v>
                </c:pt>
                <c:pt idx="10">
                  <c:v>195</c:v>
                </c:pt>
                <c:pt idx="11">
                  <c:v>267</c:v>
                </c:pt>
                <c:pt idx="12">
                  <c:v>221</c:v>
                </c:pt>
                <c:pt idx="13">
                  <c:v>72</c:v>
                </c:pt>
                <c:pt idx="14">
                  <c:v>246</c:v>
                </c:pt>
                <c:pt idx="15">
                  <c:v>80</c:v>
                </c:pt>
                <c:pt idx="16">
                  <c:v>245</c:v>
                </c:pt>
                <c:pt idx="17">
                  <c:v>138</c:v>
                </c:pt>
                <c:pt idx="18">
                  <c:v>25</c:v>
                </c:pt>
                <c:pt idx="19">
                  <c:v>26</c:v>
                </c:pt>
                <c:pt idx="20">
                  <c:v>74</c:v>
                </c:pt>
                <c:pt idx="21">
                  <c:v>8</c:v>
                </c:pt>
                <c:pt idx="22">
                  <c:v>2</c:v>
                </c:pt>
                <c:pt idx="23">
                  <c:v>17</c:v>
                </c:pt>
                <c:pt idx="24">
                  <c:v>6</c:v>
                </c:pt>
                <c:pt idx="25">
                  <c:v>38</c:v>
                </c:pt>
                <c:pt idx="26">
                  <c:v>10</c:v>
                </c:pt>
                <c:pt idx="27">
                  <c:v>63</c:v>
                </c:pt>
                <c:pt idx="28">
                  <c:v>39</c:v>
                </c:pt>
                <c:pt idx="29">
                  <c:v>4</c:v>
                </c:pt>
                <c:pt idx="30">
                  <c:v>2</c:v>
                </c:pt>
                <c:pt idx="31">
                  <c:v>20</c:v>
                </c:pt>
                <c:pt idx="32">
                  <c:v>8</c:v>
                </c:pt>
                <c:pt idx="33">
                  <c:v>31</c:v>
                </c:pt>
                <c:pt idx="34">
                  <c:v>1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A-40CA-8132-A3515E068713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Lil-Tomahawk, city of</c:v>
                </c:pt>
                <c:pt idx="1">
                  <c:v>Li-Bradley, twnshp of</c:v>
                </c:pt>
                <c:pt idx="2">
                  <c:v>Li-King, twnshp of</c:v>
                </c:pt>
                <c:pt idx="3">
                  <c:v>Li-Tomahawk, twnshp of</c:v>
                </c:pt>
                <c:pt idx="4">
                  <c:v>Oc-Nokomis, twnshp of</c:v>
                </c:pt>
                <c:pt idx="5">
                  <c:v>Li-Skanawan, twnshp of</c:v>
                </c:pt>
                <c:pt idx="6">
                  <c:v>Li-Wilson, township of</c:v>
                </c:pt>
                <c:pt idx="7">
                  <c:v>Li-Rockfalls, twnshp of</c:v>
                </c:pt>
                <c:pt idx="8">
                  <c:v>Oc-Little Rice, twnshp of</c:v>
                </c:pt>
                <c:pt idx="9">
                  <c:v>Li-Harrison, twnshp of</c:v>
                </c:pt>
                <c:pt idx="10">
                  <c:v>Mcl-Wausau, city of</c:v>
                </c:pt>
                <c:pt idx="11">
                  <c:v>Oc-Cassian, twnshp of</c:v>
                </c:pt>
                <c:pt idx="12">
                  <c:v>Ocl-Rhinelander, city of</c:v>
                </c:pt>
                <c:pt idx="13">
                  <c:v>Li-Birch, twnshp of</c:v>
                </c:pt>
                <c:pt idx="14">
                  <c:v>Li-Russell, twnshp of</c:v>
                </c:pt>
                <c:pt idx="15">
                  <c:v>Li-Somo, twnshp of</c:v>
                </c:pt>
                <c:pt idx="16">
                  <c:v>Interlibrary Loan</c:v>
                </c:pt>
                <c:pt idx="17">
                  <c:v>Oc-Woodboro, twnshp of</c:v>
                </c:pt>
                <c:pt idx="18">
                  <c:v>Li-Merrill, twnshp of</c:v>
                </c:pt>
                <c:pt idx="19">
                  <c:v>Prcl-Ogema, twnshp of</c:v>
                </c:pt>
                <c:pt idx="20">
                  <c:v>Prc-Spirit, twnshp of</c:v>
                </c:pt>
                <c:pt idx="21">
                  <c:v>Prc-Knox, twnshp of</c:v>
                </c:pt>
                <c:pt idx="22">
                  <c:v>Ocl-Minocqua, twnshp of</c:v>
                </c:pt>
                <c:pt idx="23">
                  <c:v>Tc-Goodrich, twnshp of</c:v>
                </c:pt>
                <c:pt idx="24">
                  <c:v>Mcl-Kronenwetter, village of</c:v>
                </c:pt>
                <c:pt idx="25">
                  <c:v>Lil-Merrill, city of</c:v>
                </c:pt>
                <c:pt idx="26">
                  <c:v>Mcl-Reid, twnshp of</c:v>
                </c:pt>
                <c:pt idx="27">
                  <c:v>Oc-Hazelhurst, twnshp of</c:v>
                </c:pt>
                <c:pt idx="28">
                  <c:v>Oc-Lynne, twnshp of</c:v>
                </c:pt>
                <c:pt idx="29">
                  <c:v>Mcl-Weston, village of</c:v>
                </c:pt>
                <c:pt idx="30">
                  <c:v>Ocl-Crescent, twnshp of</c:v>
                </c:pt>
                <c:pt idx="31">
                  <c:v>Mcl-Rothschild, village of</c:v>
                </c:pt>
                <c:pt idx="32">
                  <c:v>Mcl-Schofield, city of</c:v>
                </c:pt>
                <c:pt idx="33">
                  <c:v>Li-Schley, twnshp of</c:v>
                </c:pt>
                <c:pt idx="34">
                  <c:v>Ccl-Abbotsford, city of</c:v>
                </c:pt>
                <c:pt idx="35">
                  <c:v>Mcl-Maine, village of</c:v>
                </c:pt>
                <c:pt idx="36">
                  <c:v>Mcl-Cleveland, twnshp of</c:v>
                </c:pt>
                <c:pt idx="37">
                  <c:v>Mcl-Hewitt, twnshp of</c:v>
                </c:pt>
                <c:pt idx="38">
                  <c:v>Poc-Eau Pleine, twnshp of</c:v>
                </c:pt>
                <c:pt idx="39">
                  <c:v>Vcl-Eagle River,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513</c:v>
                </c:pt>
                <c:pt idx="1">
                  <c:v>240</c:v>
                </c:pt>
                <c:pt idx="2">
                  <c:v>132</c:v>
                </c:pt>
                <c:pt idx="3">
                  <c:v>75</c:v>
                </c:pt>
                <c:pt idx="4">
                  <c:v>79</c:v>
                </c:pt>
                <c:pt idx="5">
                  <c:v>33</c:v>
                </c:pt>
                <c:pt idx="6">
                  <c:v>39</c:v>
                </c:pt>
                <c:pt idx="7">
                  <c:v>10</c:v>
                </c:pt>
                <c:pt idx="8">
                  <c:v>9</c:v>
                </c:pt>
                <c:pt idx="9">
                  <c:v>31</c:v>
                </c:pt>
                <c:pt idx="10">
                  <c:v>2</c:v>
                </c:pt>
                <c:pt idx="11">
                  <c:v>6</c:v>
                </c:pt>
                <c:pt idx="12">
                  <c:v>30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A-40CA-8132-A3515E068713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Lil-Tomahawk, city of</c:v>
                </c:pt>
                <c:pt idx="1">
                  <c:v>Li-Bradley, twnshp of</c:v>
                </c:pt>
                <c:pt idx="2">
                  <c:v>Li-King, twnshp of</c:v>
                </c:pt>
                <c:pt idx="3">
                  <c:v>Li-Tomahawk, twnshp of</c:v>
                </c:pt>
                <c:pt idx="4">
                  <c:v>Oc-Nokomis, twnshp of</c:v>
                </c:pt>
                <c:pt idx="5">
                  <c:v>Li-Skanawan, twnshp of</c:v>
                </c:pt>
                <c:pt idx="6">
                  <c:v>Li-Wilson, township of</c:v>
                </c:pt>
                <c:pt idx="7">
                  <c:v>Li-Rockfalls, twnshp of</c:v>
                </c:pt>
                <c:pt idx="8">
                  <c:v>Oc-Little Rice, twnshp of</c:v>
                </c:pt>
                <c:pt idx="9">
                  <c:v>Li-Harrison, twnshp of</c:v>
                </c:pt>
                <c:pt idx="10">
                  <c:v>Mcl-Wausau, city of</c:v>
                </c:pt>
                <c:pt idx="11">
                  <c:v>Oc-Cassian, twnshp of</c:v>
                </c:pt>
                <c:pt idx="12">
                  <c:v>Ocl-Rhinelander, city of</c:v>
                </c:pt>
                <c:pt idx="13">
                  <c:v>Li-Birch, twnshp of</c:v>
                </c:pt>
                <c:pt idx="14">
                  <c:v>Li-Russell, twnshp of</c:v>
                </c:pt>
                <c:pt idx="15">
                  <c:v>Li-Somo, twnshp of</c:v>
                </c:pt>
                <c:pt idx="16">
                  <c:v>Interlibrary Loan</c:v>
                </c:pt>
                <c:pt idx="17">
                  <c:v>Oc-Woodboro, twnshp of</c:v>
                </c:pt>
                <c:pt idx="18">
                  <c:v>Li-Merrill, twnshp of</c:v>
                </c:pt>
                <c:pt idx="19">
                  <c:v>Prcl-Ogema, twnshp of</c:v>
                </c:pt>
                <c:pt idx="20">
                  <c:v>Prc-Spirit, twnshp of</c:v>
                </c:pt>
                <c:pt idx="21">
                  <c:v>Prc-Knox, twnshp of</c:v>
                </c:pt>
                <c:pt idx="22">
                  <c:v>Ocl-Minocqua, twnshp of</c:v>
                </c:pt>
                <c:pt idx="23">
                  <c:v>Tc-Goodrich, twnshp of</c:v>
                </c:pt>
                <c:pt idx="24">
                  <c:v>Mcl-Kronenwetter, village of</c:v>
                </c:pt>
                <c:pt idx="25">
                  <c:v>Lil-Merrill, city of</c:v>
                </c:pt>
                <c:pt idx="26">
                  <c:v>Mcl-Reid, twnshp of</c:v>
                </c:pt>
                <c:pt idx="27">
                  <c:v>Oc-Hazelhurst, twnshp of</c:v>
                </c:pt>
                <c:pt idx="28">
                  <c:v>Oc-Lynne, twnshp of</c:v>
                </c:pt>
                <c:pt idx="29">
                  <c:v>Mcl-Weston, village of</c:v>
                </c:pt>
                <c:pt idx="30">
                  <c:v>Ocl-Crescent, twnshp of</c:v>
                </c:pt>
                <c:pt idx="31">
                  <c:v>Mcl-Rothschild, village of</c:v>
                </c:pt>
                <c:pt idx="32">
                  <c:v>Mcl-Schofield, city of</c:v>
                </c:pt>
                <c:pt idx="33">
                  <c:v>Li-Schley, twnshp of</c:v>
                </c:pt>
                <c:pt idx="34">
                  <c:v>Ccl-Abbotsford, city of</c:v>
                </c:pt>
                <c:pt idx="35">
                  <c:v>Mcl-Maine, village of</c:v>
                </c:pt>
                <c:pt idx="36">
                  <c:v>Mcl-Cleveland, twnshp of</c:v>
                </c:pt>
                <c:pt idx="37">
                  <c:v>Mcl-Hewitt, twnshp of</c:v>
                </c:pt>
                <c:pt idx="38">
                  <c:v>Poc-Eau Pleine, twnshp of</c:v>
                </c:pt>
                <c:pt idx="39">
                  <c:v>Vcl-Eagle River,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A-40CA-8132-A3515E06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888800"/>
        <c:axId val="1"/>
      </c:barChart>
      <c:catAx>
        <c:axId val="1214888800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83059636992221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888800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19360414866031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41109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2-4734-98A7-612AAA8913CA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41557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2-4734-98A7-612AAA8913CA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11593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2-4734-98A7-612AAA8913CA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2-4734-98A7-612AAA8913CA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2-4734-98A7-612AAA8913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214879648"/>
        <c:axId val="1"/>
      </c:barChart>
      <c:catAx>
        <c:axId val="1214879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879648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338E77-837B-0C50-B34E-673E28244E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0.81125</cdr:x>
      <cdr:y>0.07425</cdr:y>
    </cdr:from>
    <cdr:to>
      <cdr:x>0.82325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D1F47282-DA3B-BA7D-15E8-B736538624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8754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</cdr:x>
      <cdr:y>0.059</cdr:y>
    </cdr:from>
    <cdr:to>
      <cdr:x>0.96775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790E7655-1D79-2A4D-4377-B6C08E7AC68E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3441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9B5BD82-60F1-4577-BD8A-B9B034123674}" type="TxLink">
            <a:rPr lang="en-US"/>
            <a:pPr algn="ctr" rtl="0">
              <a:defRPr sz="1000"/>
            </a:pPr>
            <a:t>470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B788D0-10AF-BC2E-F696-1E71B36976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4AFC846A-7269-867F-3269-356BBA978F53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F909A5A-4710-4450-AE81-FEFE1A7979CB}" type="TxLink">
            <a:rPr lang="en-US"/>
            <a:pPr algn="ctr" rtl="0">
              <a:defRPr sz="1000"/>
            </a:pPr>
            <a:t>470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81"/>
  <sheetViews>
    <sheetView tabSelected="1" zoomScaleNormal="100" workbookViewId="0">
      <selection activeCell="L39" sqref="L39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8.1093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5" t="s">
        <v>0</v>
      </c>
      <c r="B1" s="66"/>
      <c r="C1" s="66"/>
      <c r="D1" s="66"/>
      <c r="E1" s="66"/>
      <c r="F1" s="66"/>
      <c r="G1" s="66"/>
      <c r="H1" s="66"/>
    </row>
    <row r="2" spans="1:9" s="10" customFormat="1" ht="26.25" customHeight="1" x14ac:dyDescent="0.2">
      <c r="A2" s="67">
        <v>470</v>
      </c>
      <c r="B2" s="68"/>
      <c r="C2" s="68"/>
      <c r="D2" s="68"/>
      <c r="E2" s="68"/>
      <c r="F2" s="68"/>
      <c r="G2" s="68"/>
      <c r="H2" s="68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140</v>
      </c>
      <c r="G3" s="12"/>
      <c r="H3" s="13">
        <f>D81</f>
        <v>52702</v>
      </c>
      <c r="I3" s="14" t="s">
        <v>111</v>
      </c>
    </row>
    <row r="4" spans="1:9" ht="15.75" x14ac:dyDescent="0.2">
      <c r="A4" s="46" t="s">
        <v>10</v>
      </c>
      <c r="B4" s="47">
        <v>40</v>
      </c>
      <c r="C4" s="47">
        <v>1</v>
      </c>
      <c r="D4" s="47">
        <v>41</v>
      </c>
      <c r="F4" s="15" t="s">
        <v>112</v>
      </c>
      <c r="G4" s="16"/>
      <c r="H4" s="17">
        <f>-D15</f>
        <v>-17362</v>
      </c>
      <c r="I4" s="18" t="s">
        <v>113</v>
      </c>
    </row>
    <row r="5" spans="1:9" ht="15.75" x14ac:dyDescent="0.2">
      <c r="A5" s="54" t="s">
        <v>12</v>
      </c>
      <c r="B5" s="55">
        <v>25</v>
      </c>
      <c r="C5" s="55">
        <v>0</v>
      </c>
      <c r="D5" s="55">
        <v>25</v>
      </c>
      <c r="F5" s="15" t="s">
        <v>114</v>
      </c>
      <c r="G5" s="16"/>
      <c r="H5" s="17">
        <f>-D70</f>
        <v>-13</v>
      </c>
      <c r="I5" s="18" t="s">
        <v>115</v>
      </c>
    </row>
    <row r="6" spans="1:9" ht="15.75" x14ac:dyDescent="0.2">
      <c r="A6" s="46" t="s">
        <v>14</v>
      </c>
      <c r="B6" s="47">
        <v>0</v>
      </c>
      <c r="C6" s="47">
        <v>1</v>
      </c>
      <c r="D6" s="47">
        <v>1</v>
      </c>
      <c r="F6" s="15"/>
      <c r="G6" s="16"/>
      <c r="H6" s="17">
        <f>-D72</f>
        <v>-484</v>
      </c>
      <c r="I6" s="18" t="s">
        <v>116</v>
      </c>
    </row>
    <row r="7" spans="1:9" ht="15.75" x14ac:dyDescent="0.2">
      <c r="A7" s="54" t="s">
        <v>15</v>
      </c>
      <c r="B7" s="55">
        <v>0</v>
      </c>
      <c r="C7" s="55">
        <v>1</v>
      </c>
      <c r="D7" s="55">
        <v>1</v>
      </c>
      <c r="F7" s="15"/>
      <c r="G7" s="16"/>
      <c r="H7" s="17">
        <v>0</v>
      </c>
      <c r="I7" s="18" t="s">
        <v>117</v>
      </c>
    </row>
    <row r="8" spans="1:9" x14ac:dyDescent="0.2">
      <c r="A8" s="46" t="s">
        <v>16</v>
      </c>
      <c r="B8" s="47">
        <v>0</v>
      </c>
      <c r="C8" s="47">
        <v>0</v>
      </c>
      <c r="D8" s="47">
        <v>0</v>
      </c>
      <c r="F8" s="19"/>
      <c r="G8" s="19"/>
      <c r="H8" s="20">
        <f>SUM(H3:H7)</f>
        <v>34843</v>
      </c>
      <c r="I8" s="21"/>
    </row>
    <row r="9" spans="1:9" ht="15.75" x14ac:dyDescent="0.2">
      <c r="A9" s="54" t="s">
        <v>17</v>
      </c>
      <c r="B9" s="55">
        <v>3</v>
      </c>
      <c r="C9" s="55">
        <v>0</v>
      </c>
      <c r="D9" s="55">
        <v>3</v>
      </c>
      <c r="F9" s="69" t="s">
        <v>118</v>
      </c>
      <c r="G9" s="70"/>
      <c r="H9" s="17"/>
      <c r="I9" s="21"/>
    </row>
    <row r="10" spans="1:9" x14ac:dyDescent="0.2">
      <c r="A10" s="46" t="s">
        <v>18</v>
      </c>
      <c r="B10" s="47">
        <v>0</v>
      </c>
      <c r="C10" s="47">
        <v>1</v>
      </c>
      <c r="D10" s="47">
        <v>1</v>
      </c>
      <c r="F10" s="22" t="s">
        <v>119</v>
      </c>
      <c r="G10" s="23">
        <f>SUM(D14)</f>
        <v>120</v>
      </c>
      <c r="H10" s="24"/>
      <c r="I10" s="21"/>
    </row>
    <row r="11" spans="1:9" x14ac:dyDescent="0.2">
      <c r="A11" s="46" t="s">
        <v>19</v>
      </c>
      <c r="B11" s="47">
        <v>0</v>
      </c>
      <c r="C11" s="47">
        <v>0</v>
      </c>
      <c r="D11" s="47">
        <v>0</v>
      </c>
      <c r="F11" s="25" t="s">
        <v>120</v>
      </c>
      <c r="G11" s="26">
        <f>SUM(D16:D30)</f>
        <v>25567</v>
      </c>
      <c r="H11" s="21"/>
      <c r="I11" s="21"/>
    </row>
    <row r="12" spans="1:9" x14ac:dyDescent="0.2">
      <c r="A12" s="46" t="s">
        <v>20</v>
      </c>
      <c r="B12" s="47">
        <v>1</v>
      </c>
      <c r="C12" s="47">
        <v>1</v>
      </c>
      <c r="D12" s="47">
        <v>2</v>
      </c>
      <c r="F12" s="27" t="s">
        <v>121</v>
      </c>
      <c r="G12" s="28">
        <f>SUM(G10:G11)</f>
        <v>25687</v>
      </c>
      <c r="H12" s="21"/>
      <c r="I12" s="21"/>
    </row>
    <row r="13" spans="1:9" x14ac:dyDescent="0.2">
      <c r="A13" s="46" t="s">
        <v>21</v>
      </c>
      <c r="B13" s="47">
        <v>0</v>
      </c>
      <c r="C13" s="47">
        <v>1</v>
      </c>
      <c r="D13" s="47">
        <v>1</v>
      </c>
      <c r="F13" s="19"/>
      <c r="G13" s="19"/>
      <c r="H13" s="21"/>
      <c r="I13" s="21"/>
    </row>
    <row r="14" spans="1:9" x14ac:dyDescent="0.2">
      <c r="A14" s="48" t="s">
        <v>22</v>
      </c>
      <c r="B14" s="49">
        <v>82</v>
      </c>
      <c r="C14" s="49">
        <v>38</v>
      </c>
      <c r="D14" s="49">
        <v>120</v>
      </c>
      <c r="F14" s="19"/>
      <c r="G14" s="19"/>
      <c r="H14" s="21"/>
      <c r="I14" s="21"/>
    </row>
    <row r="15" spans="1:9" ht="15.75" x14ac:dyDescent="0.2">
      <c r="A15" s="2" t="s">
        <v>24</v>
      </c>
      <c r="B15" s="8">
        <v>12577</v>
      </c>
      <c r="C15" s="8">
        <v>4785</v>
      </c>
      <c r="D15" s="8">
        <v>17362</v>
      </c>
      <c r="F15" s="71" t="s">
        <v>122</v>
      </c>
      <c r="G15" s="72"/>
      <c r="H15" s="18" t="s">
        <v>123</v>
      </c>
      <c r="I15" s="29">
        <f>SUM(D4:D7)</f>
        <v>68</v>
      </c>
    </row>
    <row r="16" spans="1:9" x14ac:dyDescent="0.2">
      <c r="A16" s="56" t="s">
        <v>26</v>
      </c>
      <c r="B16" s="57">
        <v>420</v>
      </c>
      <c r="C16" s="57">
        <v>72</v>
      </c>
      <c r="D16" s="57">
        <v>492</v>
      </c>
      <c r="F16" s="22" t="s">
        <v>119</v>
      </c>
      <c r="G16" s="23">
        <f>SUM(D4,D6,D8,D10:D13,D31:D48,D50,D55:D56,D58:D60,D62,D65,D68:D69)</f>
        <v>2279</v>
      </c>
      <c r="H16" s="21"/>
      <c r="I16" s="30"/>
    </row>
    <row r="17" spans="1:9" x14ac:dyDescent="0.2">
      <c r="A17" s="56" t="s">
        <v>28</v>
      </c>
      <c r="B17" s="57">
        <v>8867</v>
      </c>
      <c r="C17" s="57">
        <v>1883</v>
      </c>
      <c r="D17" s="57">
        <v>10750</v>
      </c>
      <c r="F17" s="25" t="s">
        <v>120</v>
      </c>
      <c r="G17" s="26">
        <f>SUM(D5,D7,D9,D49,D51:D54,D57,D61,D63:D64,D66:D67)</f>
        <v>6229</v>
      </c>
      <c r="H17" s="18" t="s">
        <v>124</v>
      </c>
      <c r="I17" s="29">
        <f>SUM(D8:D10)</f>
        <v>4</v>
      </c>
    </row>
    <row r="18" spans="1:9" x14ac:dyDescent="0.2">
      <c r="A18" s="56" t="s">
        <v>30</v>
      </c>
      <c r="B18" s="57">
        <v>3</v>
      </c>
      <c r="C18" s="57">
        <v>0</v>
      </c>
      <c r="D18" s="57">
        <v>3</v>
      </c>
      <c r="F18" s="31" t="s">
        <v>121</v>
      </c>
      <c r="G18" s="32">
        <f>SUM(G16:G17)</f>
        <v>8508</v>
      </c>
      <c r="H18" s="21"/>
      <c r="I18" s="30"/>
    </row>
    <row r="19" spans="1:9" x14ac:dyDescent="0.2">
      <c r="A19" s="56" t="s">
        <v>31</v>
      </c>
      <c r="B19" s="57">
        <v>614</v>
      </c>
      <c r="C19" s="57">
        <v>100</v>
      </c>
      <c r="D19" s="57">
        <v>714</v>
      </c>
      <c r="F19" s="19"/>
      <c r="G19" s="19"/>
      <c r="H19" s="18" t="s">
        <v>125</v>
      </c>
      <c r="I19" s="29">
        <f>SUM(D11:D13)</f>
        <v>3</v>
      </c>
    </row>
    <row r="20" spans="1:9" x14ac:dyDescent="0.2">
      <c r="A20" s="56" t="s">
        <v>33</v>
      </c>
      <c r="B20" s="57">
        <v>3963</v>
      </c>
      <c r="C20" s="57">
        <v>1180</v>
      </c>
      <c r="D20" s="57">
        <v>5143</v>
      </c>
      <c r="F20" s="19"/>
      <c r="G20" s="19"/>
      <c r="H20" s="21"/>
      <c r="I20" s="30"/>
    </row>
    <row r="21" spans="1:9" ht="15.75" x14ac:dyDescent="0.2">
      <c r="A21" s="56" t="s">
        <v>35</v>
      </c>
      <c r="B21" s="57">
        <v>239</v>
      </c>
      <c r="C21" s="57">
        <v>25</v>
      </c>
      <c r="D21" s="57">
        <v>264</v>
      </c>
      <c r="F21" s="73" t="s">
        <v>126</v>
      </c>
      <c r="G21" s="74"/>
      <c r="H21" s="18" t="s">
        <v>127</v>
      </c>
      <c r="I21" s="29">
        <f>SUM(D31:D48)</f>
        <v>1331</v>
      </c>
    </row>
    <row r="22" spans="1:9" x14ac:dyDescent="0.2">
      <c r="A22" s="56" t="s">
        <v>37</v>
      </c>
      <c r="B22" s="57">
        <v>1</v>
      </c>
      <c r="C22" s="57">
        <v>0</v>
      </c>
      <c r="D22" s="57">
        <v>1</v>
      </c>
      <c r="F22" s="22" t="s">
        <v>119</v>
      </c>
      <c r="G22" s="23">
        <f>SUM(D75)</f>
        <v>167</v>
      </c>
      <c r="H22" s="21"/>
      <c r="I22" s="30"/>
    </row>
    <row r="23" spans="1:9" x14ac:dyDescent="0.2">
      <c r="A23" s="56" t="s">
        <v>38</v>
      </c>
      <c r="B23" s="57">
        <v>773</v>
      </c>
      <c r="C23" s="57">
        <v>109</v>
      </c>
      <c r="D23" s="57">
        <v>882</v>
      </c>
      <c r="F23" s="25" t="s">
        <v>120</v>
      </c>
      <c r="G23" s="26">
        <f>SUM(D73:D74,D76:D77)</f>
        <v>377</v>
      </c>
      <c r="H23" s="18" t="s">
        <v>128</v>
      </c>
      <c r="I23" s="29">
        <f>SUM(D49:D64)</f>
        <v>6952</v>
      </c>
    </row>
    <row r="24" spans="1:9" x14ac:dyDescent="0.2">
      <c r="A24" s="56" t="s">
        <v>40</v>
      </c>
      <c r="B24" s="57">
        <v>300</v>
      </c>
      <c r="C24" s="57">
        <v>246</v>
      </c>
      <c r="D24" s="57">
        <v>546</v>
      </c>
      <c r="F24" s="33" t="s">
        <v>121</v>
      </c>
      <c r="G24" s="34">
        <f>SUM(G22:G23)</f>
        <v>544</v>
      </c>
      <c r="H24" s="21"/>
      <c r="I24" s="30"/>
    </row>
    <row r="25" spans="1:9" x14ac:dyDescent="0.2">
      <c r="A25" s="56" t="s">
        <v>42</v>
      </c>
      <c r="B25" s="57">
        <v>32</v>
      </c>
      <c r="C25" s="57">
        <v>31</v>
      </c>
      <c r="D25" s="57">
        <v>63</v>
      </c>
      <c r="F25" s="19"/>
      <c r="G25" s="19"/>
      <c r="H25" s="18" t="s">
        <v>129</v>
      </c>
      <c r="I25" s="35">
        <f>SUM(D65:D69)</f>
        <v>150</v>
      </c>
    </row>
    <row r="26" spans="1:9" x14ac:dyDescent="0.2">
      <c r="A26" s="56" t="s">
        <v>43</v>
      </c>
      <c r="B26" s="57">
        <v>1</v>
      </c>
      <c r="C26" s="57">
        <v>0</v>
      </c>
      <c r="D26" s="57">
        <v>1</v>
      </c>
      <c r="F26" s="19"/>
      <c r="G26" s="19"/>
      <c r="H26" s="21"/>
      <c r="I26" s="30"/>
    </row>
    <row r="27" spans="1:9" ht="15.75" x14ac:dyDescent="0.2">
      <c r="A27" s="56" t="s">
        <v>44</v>
      </c>
      <c r="B27" s="57">
        <v>1043</v>
      </c>
      <c r="C27" s="57">
        <v>241</v>
      </c>
      <c r="D27" s="57">
        <v>1284</v>
      </c>
      <c r="F27" s="61" t="s">
        <v>130</v>
      </c>
      <c r="G27" s="62"/>
      <c r="H27" s="21"/>
      <c r="I27" s="36">
        <f>SUM(I15,I17,I19,I21,I23,I25)</f>
        <v>8508</v>
      </c>
    </row>
    <row r="28" spans="1:9" x14ac:dyDescent="0.2">
      <c r="A28" s="56" t="s">
        <v>46</v>
      </c>
      <c r="B28" s="57">
        <v>334</v>
      </c>
      <c r="C28" s="57">
        <v>80</v>
      </c>
      <c r="D28" s="57">
        <v>414</v>
      </c>
      <c r="F28" s="22" t="s">
        <v>121</v>
      </c>
      <c r="G28" s="23">
        <f>SUM(D71,D78:D80)</f>
        <v>104</v>
      </c>
      <c r="H28" s="21"/>
      <c r="I28" s="21"/>
    </row>
    <row r="29" spans="1:9" x14ac:dyDescent="0.2">
      <c r="A29" s="56" t="s">
        <v>48</v>
      </c>
      <c r="B29" s="57">
        <v>3412</v>
      </c>
      <c r="C29" s="57">
        <v>479</v>
      </c>
      <c r="D29" s="57">
        <v>3891</v>
      </c>
      <c r="F29" s="37"/>
      <c r="G29" s="19"/>
      <c r="H29" s="21"/>
      <c r="I29" s="21"/>
    </row>
    <row r="30" spans="1:9" x14ac:dyDescent="0.2">
      <c r="A30" s="56" t="s">
        <v>50</v>
      </c>
      <c r="B30" s="57">
        <v>914</v>
      </c>
      <c r="C30" s="57">
        <v>205</v>
      </c>
      <c r="D30" s="57">
        <v>1119</v>
      </c>
      <c r="F30" s="19"/>
      <c r="G30" s="19"/>
      <c r="H30" s="21"/>
      <c r="I30" s="21"/>
    </row>
    <row r="31" spans="1:9" ht="15.75" x14ac:dyDescent="0.2">
      <c r="A31" s="46" t="s">
        <v>52</v>
      </c>
      <c r="B31" s="47">
        <v>3</v>
      </c>
      <c r="C31" s="47">
        <v>0</v>
      </c>
      <c r="D31" s="47">
        <v>3</v>
      </c>
      <c r="F31" s="63" t="s">
        <v>131</v>
      </c>
      <c r="G31" s="64"/>
      <c r="H31" s="21"/>
      <c r="I31" s="21"/>
    </row>
    <row r="32" spans="1:9" x14ac:dyDescent="0.2">
      <c r="A32" s="46" t="s">
        <v>53</v>
      </c>
      <c r="B32" s="47">
        <v>33</v>
      </c>
      <c r="C32" s="47">
        <v>0</v>
      </c>
      <c r="D32" s="47">
        <v>33</v>
      </c>
      <c r="F32" s="22" t="s">
        <v>121</v>
      </c>
      <c r="G32" s="23" t="s">
        <v>141</v>
      </c>
      <c r="H32" s="18"/>
      <c r="I32" s="21"/>
    </row>
    <row r="33" spans="1:9" x14ac:dyDescent="0.2">
      <c r="A33" s="46" t="s">
        <v>54</v>
      </c>
      <c r="B33" s="47">
        <v>26</v>
      </c>
      <c r="C33" s="47">
        <v>0</v>
      </c>
      <c r="D33" s="47">
        <v>26</v>
      </c>
      <c r="F33" s="19"/>
      <c r="G33" s="38"/>
      <c r="H33" s="21"/>
      <c r="I33"/>
    </row>
    <row r="34" spans="1:9" x14ac:dyDescent="0.2">
      <c r="A34" s="46" t="s">
        <v>55</v>
      </c>
      <c r="B34" s="47">
        <v>0</v>
      </c>
      <c r="C34" s="47">
        <v>0</v>
      </c>
      <c r="D34" s="47">
        <v>0</v>
      </c>
      <c r="F34" s="19"/>
      <c r="G34" s="39">
        <f>SUM(G12,G18,G24,G28,G32)</f>
        <v>34843</v>
      </c>
      <c r="H34" s="21"/>
      <c r="I34"/>
    </row>
    <row r="35" spans="1:9" x14ac:dyDescent="0.2">
      <c r="A35" s="46" t="s">
        <v>56</v>
      </c>
      <c r="B35" s="47">
        <v>91</v>
      </c>
      <c r="C35" s="47">
        <v>6</v>
      </c>
      <c r="D35" s="47">
        <v>97</v>
      </c>
      <c r="F35"/>
      <c r="G35"/>
      <c r="H35" s="21"/>
      <c r="I35"/>
    </row>
    <row r="36" spans="1:9" x14ac:dyDescent="0.2">
      <c r="A36" s="46" t="s">
        <v>57</v>
      </c>
      <c r="B36" s="47">
        <v>26</v>
      </c>
      <c r="C36" s="47">
        <v>25</v>
      </c>
      <c r="D36" s="47">
        <v>51</v>
      </c>
      <c r="F36"/>
      <c r="G36"/>
      <c r="H36" s="21"/>
      <c r="I36"/>
    </row>
    <row r="37" spans="1:9" x14ac:dyDescent="0.2">
      <c r="A37" s="46" t="s">
        <v>58</v>
      </c>
      <c r="B37" s="47">
        <v>12</v>
      </c>
      <c r="C37" s="47">
        <v>1</v>
      </c>
      <c r="D37" s="47">
        <v>13</v>
      </c>
      <c r="F37" s="22" t="s">
        <v>132</v>
      </c>
      <c r="G37" s="22"/>
      <c r="H37" s="40"/>
      <c r="I37"/>
    </row>
    <row r="38" spans="1:9" x14ac:dyDescent="0.2">
      <c r="A38" s="46" t="s">
        <v>59</v>
      </c>
      <c r="B38" s="47">
        <v>11</v>
      </c>
      <c r="C38" s="47">
        <v>0</v>
      </c>
      <c r="D38" s="47">
        <v>11</v>
      </c>
      <c r="F38" s="22" t="s">
        <v>133</v>
      </c>
      <c r="G38" s="22"/>
      <c r="H38" s="40"/>
      <c r="I38"/>
    </row>
    <row r="39" spans="1:9" x14ac:dyDescent="0.2">
      <c r="A39" s="46" t="s">
        <v>60</v>
      </c>
      <c r="B39" s="47">
        <v>76</v>
      </c>
      <c r="C39" s="47">
        <v>20</v>
      </c>
      <c r="D39" s="47">
        <v>96</v>
      </c>
      <c r="F39" s="22"/>
      <c r="G39" s="22"/>
      <c r="H39" s="40"/>
      <c r="I39"/>
    </row>
    <row r="40" spans="1:9" x14ac:dyDescent="0.2">
      <c r="A40" s="46" t="s">
        <v>61</v>
      </c>
      <c r="B40" s="47">
        <v>75</v>
      </c>
      <c r="C40" s="47">
        <v>10</v>
      </c>
      <c r="D40" s="47">
        <v>85</v>
      </c>
      <c r="F40" s="41" t="s">
        <v>118</v>
      </c>
      <c r="G40" s="41" t="s">
        <v>134</v>
      </c>
      <c r="H40" s="40"/>
      <c r="I40"/>
    </row>
    <row r="41" spans="1:9" x14ac:dyDescent="0.2">
      <c r="A41" s="46" t="s">
        <v>62</v>
      </c>
      <c r="B41" s="47">
        <v>8</v>
      </c>
      <c r="C41" s="47">
        <v>0</v>
      </c>
      <c r="D41" s="47">
        <v>8</v>
      </c>
      <c r="F41" s="31" t="s">
        <v>125</v>
      </c>
      <c r="G41" s="42" t="s">
        <v>142</v>
      </c>
      <c r="H41" s="40"/>
      <c r="I41"/>
    </row>
    <row r="42" spans="1:9" x14ac:dyDescent="0.2">
      <c r="A42" s="46" t="s">
        <v>63</v>
      </c>
      <c r="B42" s="47">
        <v>40</v>
      </c>
      <c r="C42" s="47">
        <v>8</v>
      </c>
      <c r="D42" s="47">
        <v>48</v>
      </c>
      <c r="F42" s="31" t="s">
        <v>135</v>
      </c>
      <c r="G42" s="42" t="s">
        <v>142</v>
      </c>
      <c r="H42" s="21"/>
      <c r="I42"/>
    </row>
    <row r="43" spans="1:9" x14ac:dyDescent="0.2">
      <c r="A43" s="46" t="s">
        <v>64</v>
      </c>
      <c r="B43" s="47">
        <v>5</v>
      </c>
      <c r="C43" s="47">
        <v>1</v>
      </c>
      <c r="D43" s="47">
        <v>6</v>
      </c>
      <c r="F43" s="31" t="s">
        <v>128</v>
      </c>
      <c r="G43" s="42">
        <f>SUM(D49,D51:D54,D57,D61,D63:D64)</f>
        <v>6061</v>
      </c>
      <c r="H43" s="21"/>
      <c r="I43"/>
    </row>
    <row r="44" spans="1:9" x14ac:dyDescent="0.2">
      <c r="A44" s="46" t="s">
        <v>65</v>
      </c>
      <c r="B44" s="47">
        <v>1</v>
      </c>
      <c r="C44" s="47">
        <v>0</v>
      </c>
      <c r="D44" s="47">
        <v>1</v>
      </c>
      <c r="F44" s="33" t="s">
        <v>136</v>
      </c>
      <c r="G44" s="43">
        <f>SUM(D73:D74,D76:D77)</f>
        <v>377</v>
      </c>
      <c r="H44" s="18"/>
      <c r="I44"/>
    </row>
    <row r="45" spans="1:9" x14ac:dyDescent="0.2">
      <c r="A45" s="46" t="s">
        <v>66</v>
      </c>
      <c r="B45" s="47">
        <v>2</v>
      </c>
      <c r="C45" s="47">
        <v>0</v>
      </c>
      <c r="D45" s="47">
        <v>2</v>
      </c>
      <c r="F45" s="31" t="s">
        <v>137</v>
      </c>
      <c r="G45" s="42">
        <f>SUM(D66:D67)</f>
        <v>139</v>
      </c>
      <c r="H45" s="18"/>
      <c r="I45"/>
    </row>
    <row r="46" spans="1:9" x14ac:dyDescent="0.2">
      <c r="A46" s="46" t="s">
        <v>67</v>
      </c>
      <c r="B46" s="47">
        <v>576</v>
      </c>
      <c r="C46" s="47">
        <v>195</v>
      </c>
      <c r="D46" s="47">
        <v>771</v>
      </c>
      <c r="F46" s="22"/>
      <c r="G46" s="26">
        <f>SUM(G41:G45)</f>
        <v>6577</v>
      </c>
      <c r="H46" s="60">
        <f>SUM(G11,G17,G23)-SUM(D5,D7,D9,D16:D30)</f>
        <v>6577</v>
      </c>
      <c r="I46" s="18" t="s">
        <v>138</v>
      </c>
    </row>
    <row r="47" spans="1:9" x14ac:dyDescent="0.2">
      <c r="A47" s="46" t="s">
        <v>68</v>
      </c>
      <c r="B47" s="47">
        <v>1</v>
      </c>
      <c r="C47" s="47">
        <v>0</v>
      </c>
      <c r="D47" s="47">
        <v>1</v>
      </c>
      <c r="F47" s="18"/>
      <c r="G47" s="18"/>
      <c r="H47" s="18"/>
      <c r="I47" s="21"/>
    </row>
    <row r="48" spans="1:9" ht="38.25" x14ac:dyDescent="0.2">
      <c r="A48" s="46" t="s">
        <v>69</v>
      </c>
      <c r="B48" s="47">
        <v>75</v>
      </c>
      <c r="C48" s="47">
        <v>4</v>
      </c>
      <c r="D48" s="47">
        <v>79</v>
      </c>
      <c r="F48" s="44" t="s">
        <v>139</v>
      </c>
      <c r="G48" s="45">
        <f>SUM(D12:D13)</f>
        <v>3</v>
      </c>
      <c r="H48" s="60"/>
      <c r="I48" s="21"/>
    </row>
    <row r="49" spans="1:4" x14ac:dyDescent="0.2">
      <c r="A49" s="54" t="s">
        <v>70</v>
      </c>
      <c r="B49" s="55">
        <v>488</v>
      </c>
      <c r="C49" s="55">
        <v>267</v>
      </c>
      <c r="D49" s="55">
        <v>755</v>
      </c>
    </row>
    <row r="50" spans="1:4" x14ac:dyDescent="0.2">
      <c r="A50" s="46" t="s">
        <v>72</v>
      </c>
      <c r="B50" s="47">
        <v>73</v>
      </c>
      <c r="C50" s="47">
        <v>2</v>
      </c>
      <c r="D50" s="47">
        <v>75</v>
      </c>
    </row>
    <row r="51" spans="1:4" x14ac:dyDescent="0.2">
      <c r="A51" s="54" t="s">
        <v>73</v>
      </c>
      <c r="B51" s="55">
        <v>69</v>
      </c>
      <c r="C51" s="55">
        <v>63</v>
      </c>
      <c r="D51" s="55">
        <v>132</v>
      </c>
    </row>
    <row r="52" spans="1:4" x14ac:dyDescent="0.2">
      <c r="A52" s="54" t="s">
        <v>74</v>
      </c>
      <c r="B52" s="55">
        <v>686</v>
      </c>
      <c r="C52" s="55">
        <v>77</v>
      </c>
      <c r="D52" s="55">
        <v>763</v>
      </c>
    </row>
    <row r="53" spans="1:4" x14ac:dyDescent="0.2">
      <c r="A53" s="54" t="s">
        <v>76</v>
      </c>
      <c r="B53" s="55">
        <v>1</v>
      </c>
      <c r="C53" s="55">
        <v>0</v>
      </c>
      <c r="D53" s="55">
        <v>1</v>
      </c>
    </row>
    <row r="54" spans="1:4" x14ac:dyDescent="0.2">
      <c r="A54" s="54" t="s">
        <v>77</v>
      </c>
      <c r="B54" s="55">
        <v>51</v>
      </c>
      <c r="C54" s="55">
        <v>39</v>
      </c>
      <c r="D54" s="55">
        <v>90</v>
      </c>
    </row>
    <row r="55" spans="1:4" x14ac:dyDescent="0.2">
      <c r="A55" s="46" t="s">
        <v>78</v>
      </c>
      <c r="B55" s="47">
        <v>114</v>
      </c>
      <c r="C55" s="47">
        <v>2</v>
      </c>
      <c r="D55" s="47">
        <v>116</v>
      </c>
    </row>
    <row r="56" spans="1:4" x14ac:dyDescent="0.2">
      <c r="A56" s="46" t="s">
        <v>79</v>
      </c>
      <c r="B56" s="47">
        <v>4</v>
      </c>
      <c r="C56" s="47">
        <v>0</v>
      </c>
      <c r="D56" s="47">
        <v>4</v>
      </c>
    </row>
    <row r="57" spans="1:4" x14ac:dyDescent="0.2">
      <c r="A57" s="54" t="s">
        <v>80</v>
      </c>
      <c r="B57" s="55">
        <v>3255</v>
      </c>
      <c r="C57" s="55">
        <v>643</v>
      </c>
      <c r="D57" s="55">
        <v>3898</v>
      </c>
    </row>
    <row r="58" spans="1:4" x14ac:dyDescent="0.2">
      <c r="A58" s="46" t="s">
        <v>82</v>
      </c>
      <c r="B58" s="47">
        <v>6</v>
      </c>
      <c r="C58" s="47">
        <v>0</v>
      </c>
      <c r="D58" s="47">
        <v>6</v>
      </c>
    </row>
    <row r="59" spans="1:4" x14ac:dyDescent="0.2">
      <c r="A59" s="46" t="s">
        <v>83</v>
      </c>
      <c r="B59" s="47">
        <v>13</v>
      </c>
      <c r="C59" s="47">
        <v>4</v>
      </c>
      <c r="D59" s="47">
        <v>17</v>
      </c>
    </row>
    <row r="60" spans="1:4" x14ac:dyDescent="0.2">
      <c r="A60" s="46" t="s">
        <v>84</v>
      </c>
      <c r="B60" s="47">
        <v>444</v>
      </c>
      <c r="C60" s="47">
        <v>221</v>
      </c>
      <c r="D60" s="47">
        <v>665</v>
      </c>
    </row>
    <row r="61" spans="1:4" x14ac:dyDescent="0.2">
      <c r="A61" s="54" t="s">
        <v>86</v>
      </c>
      <c r="B61" s="55">
        <v>3</v>
      </c>
      <c r="C61" s="55">
        <v>0</v>
      </c>
      <c r="D61" s="55">
        <v>3</v>
      </c>
    </row>
    <row r="62" spans="1:4" x14ac:dyDescent="0.2">
      <c r="A62" s="46" t="s">
        <v>87</v>
      </c>
      <c r="B62" s="47">
        <v>4</v>
      </c>
      <c r="C62" s="47">
        <v>4</v>
      </c>
      <c r="D62" s="47">
        <v>8</v>
      </c>
    </row>
    <row r="63" spans="1:4" x14ac:dyDescent="0.2">
      <c r="A63" s="54" t="s">
        <v>88</v>
      </c>
      <c r="B63" s="55">
        <v>280</v>
      </c>
      <c r="C63" s="55">
        <v>138</v>
      </c>
      <c r="D63" s="55">
        <v>418</v>
      </c>
    </row>
    <row r="64" spans="1:4" x14ac:dyDescent="0.2">
      <c r="A64" s="54" t="s">
        <v>90</v>
      </c>
      <c r="B64" s="55">
        <v>1</v>
      </c>
      <c r="C64" s="55">
        <v>0</v>
      </c>
      <c r="D64" s="55">
        <v>1</v>
      </c>
    </row>
    <row r="65" spans="1:4" x14ac:dyDescent="0.2">
      <c r="A65" s="46" t="s">
        <v>91</v>
      </c>
      <c r="B65" s="47">
        <v>4</v>
      </c>
      <c r="C65" s="47">
        <v>0</v>
      </c>
      <c r="D65" s="47">
        <v>4</v>
      </c>
    </row>
    <row r="66" spans="1:4" x14ac:dyDescent="0.2">
      <c r="A66" s="54" t="s">
        <v>92</v>
      </c>
      <c r="B66" s="55">
        <v>0</v>
      </c>
      <c r="C66" s="55">
        <v>0</v>
      </c>
      <c r="D66" s="55">
        <v>0</v>
      </c>
    </row>
    <row r="67" spans="1:4" x14ac:dyDescent="0.2">
      <c r="A67" s="54" t="s">
        <v>93</v>
      </c>
      <c r="B67" s="55">
        <v>122</v>
      </c>
      <c r="C67" s="55">
        <v>17</v>
      </c>
      <c r="D67" s="55">
        <v>139</v>
      </c>
    </row>
    <row r="68" spans="1:4" x14ac:dyDescent="0.2">
      <c r="A68" s="46" t="s">
        <v>94</v>
      </c>
      <c r="B68" s="47">
        <v>1</v>
      </c>
      <c r="C68" s="47">
        <v>0</v>
      </c>
      <c r="D68" s="47">
        <v>1</v>
      </c>
    </row>
    <row r="69" spans="1:4" x14ac:dyDescent="0.2">
      <c r="A69" s="46" t="s">
        <v>95</v>
      </c>
      <c r="B69" s="47">
        <v>6</v>
      </c>
      <c r="C69" s="47">
        <v>0</v>
      </c>
      <c r="D69" s="47">
        <v>6</v>
      </c>
    </row>
    <row r="70" spans="1:4" x14ac:dyDescent="0.2">
      <c r="A70" s="2" t="s">
        <v>96</v>
      </c>
      <c r="B70" s="8">
        <v>11</v>
      </c>
      <c r="C70" s="8">
        <v>2</v>
      </c>
      <c r="D70" s="8">
        <v>13</v>
      </c>
    </row>
    <row r="71" spans="1:4" x14ac:dyDescent="0.2">
      <c r="A71" s="50" t="s">
        <v>97</v>
      </c>
      <c r="B71" s="51">
        <v>1</v>
      </c>
      <c r="C71" s="51">
        <v>1</v>
      </c>
      <c r="D71" s="51">
        <v>2</v>
      </c>
    </row>
    <row r="72" spans="1:4" x14ac:dyDescent="0.2">
      <c r="A72" s="2" t="s">
        <v>98</v>
      </c>
      <c r="B72" s="8">
        <v>239</v>
      </c>
      <c r="C72" s="8">
        <v>245</v>
      </c>
      <c r="D72" s="8">
        <v>484</v>
      </c>
    </row>
    <row r="73" spans="1:4" x14ac:dyDescent="0.2">
      <c r="A73" s="58" t="s">
        <v>99</v>
      </c>
      <c r="B73" s="59">
        <v>21</v>
      </c>
      <c r="C73" s="59">
        <v>0</v>
      </c>
      <c r="D73" s="59">
        <v>21</v>
      </c>
    </row>
    <row r="74" spans="1:4" x14ac:dyDescent="0.2">
      <c r="A74" s="58" t="s">
        <v>100</v>
      </c>
      <c r="B74" s="59">
        <v>132</v>
      </c>
      <c r="C74" s="59">
        <v>8</v>
      </c>
      <c r="D74" s="59">
        <v>140</v>
      </c>
    </row>
    <row r="75" spans="1:4" x14ac:dyDescent="0.2">
      <c r="A75" s="52" t="s">
        <v>102</v>
      </c>
      <c r="B75" s="53">
        <v>141</v>
      </c>
      <c r="C75" s="53">
        <v>26</v>
      </c>
      <c r="D75" s="53">
        <v>167</v>
      </c>
    </row>
    <row r="76" spans="1:4" x14ac:dyDescent="0.2">
      <c r="A76" s="58" t="s">
        <v>104</v>
      </c>
      <c r="B76" s="59">
        <v>13</v>
      </c>
      <c r="C76" s="59">
        <v>2</v>
      </c>
      <c r="D76" s="59">
        <v>15</v>
      </c>
    </row>
    <row r="77" spans="1:4" x14ac:dyDescent="0.2">
      <c r="A77" s="58" t="s">
        <v>105</v>
      </c>
      <c r="B77" s="59">
        <v>127</v>
      </c>
      <c r="C77" s="59">
        <v>74</v>
      </c>
      <c r="D77" s="59">
        <v>201</v>
      </c>
    </row>
    <row r="78" spans="1:4" x14ac:dyDescent="0.2">
      <c r="A78" s="50" t="s">
        <v>106</v>
      </c>
      <c r="B78" s="51">
        <v>23</v>
      </c>
      <c r="C78" s="51">
        <v>8</v>
      </c>
      <c r="D78" s="51">
        <v>31</v>
      </c>
    </row>
    <row r="79" spans="1:4" x14ac:dyDescent="0.2">
      <c r="A79" s="50" t="s">
        <v>107</v>
      </c>
      <c r="B79" s="51">
        <v>23</v>
      </c>
      <c r="C79" s="51">
        <v>0</v>
      </c>
      <c r="D79" s="51">
        <v>23</v>
      </c>
    </row>
    <row r="80" spans="1:4" x14ac:dyDescent="0.2">
      <c r="A80" s="50" t="s">
        <v>108</v>
      </c>
      <c r="B80" s="51">
        <v>48</v>
      </c>
      <c r="C80" s="51">
        <v>0</v>
      </c>
      <c r="D80" s="51">
        <v>48</v>
      </c>
    </row>
    <row r="81" spans="1:4" x14ac:dyDescent="0.2">
      <c r="A81" s="2" t="s">
        <v>109</v>
      </c>
      <c r="B81" s="8">
        <v>41109</v>
      </c>
      <c r="C81" s="8">
        <v>11593</v>
      </c>
      <c r="D81" s="8">
        <v>52702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4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81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470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109</v>
      </c>
      <c r="B4" s="6">
        <v>41109</v>
      </c>
      <c r="C4" s="6">
        <v>41557</v>
      </c>
      <c r="D4" s="6">
        <v>11593</v>
      </c>
      <c r="E4" s="6">
        <v>52702</v>
      </c>
      <c r="F4" s="6">
        <v>1245</v>
      </c>
      <c r="G4" s="6">
        <v>0</v>
      </c>
      <c r="H4" s="6">
        <v>95504</v>
      </c>
      <c r="I4" s="7" t="s">
        <v>110</v>
      </c>
    </row>
    <row r="5" spans="1:9" x14ac:dyDescent="0.2">
      <c r="A5" s="2" t="s">
        <v>24</v>
      </c>
      <c r="B5" s="6">
        <v>12577</v>
      </c>
      <c r="C5" s="6">
        <v>12866</v>
      </c>
      <c r="D5" s="6">
        <v>4785</v>
      </c>
      <c r="E5" s="6">
        <v>17362</v>
      </c>
      <c r="F5" s="6">
        <v>513</v>
      </c>
      <c r="G5" s="6">
        <v>0</v>
      </c>
      <c r="H5" s="6">
        <v>30741</v>
      </c>
      <c r="I5" s="7" t="s">
        <v>25</v>
      </c>
    </row>
    <row r="6" spans="1:9" x14ac:dyDescent="0.2">
      <c r="A6" s="2" t="s">
        <v>28</v>
      </c>
      <c r="B6" s="6">
        <v>8867</v>
      </c>
      <c r="C6" s="6">
        <v>8927</v>
      </c>
      <c r="D6" s="6">
        <v>1883</v>
      </c>
      <c r="E6" s="6">
        <v>10750</v>
      </c>
      <c r="F6" s="6">
        <v>240</v>
      </c>
      <c r="G6" s="6">
        <v>0</v>
      </c>
      <c r="H6" s="6">
        <v>19917</v>
      </c>
      <c r="I6" s="7" t="s">
        <v>29</v>
      </c>
    </row>
    <row r="7" spans="1:9" x14ac:dyDescent="0.2">
      <c r="A7" s="2" t="s">
        <v>33</v>
      </c>
      <c r="B7" s="6">
        <v>3963</v>
      </c>
      <c r="C7" s="6">
        <v>3957</v>
      </c>
      <c r="D7" s="6">
        <v>1180</v>
      </c>
      <c r="E7" s="6">
        <v>5143</v>
      </c>
      <c r="F7" s="6">
        <v>132</v>
      </c>
      <c r="G7" s="6">
        <v>0</v>
      </c>
      <c r="H7" s="6">
        <v>9232</v>
      </c>
      <c r="I7" s="7" t="s">
        <v>34</v>
      </c>
    </row>
    <row r="8" spans="1:9" x14ac:dyDescent="0.2">
      <c r="A8" s="2" t="s">
        <v>48</v>
      </c>
      <c r="B8" s="6">
        <v>3412</v>
      </c>
      <c r="C8" s="6">
        <v>3557</v>
      </c>
      <c r="D8" s="6">
        <v>479</v>
      </c>
      <c r="E8" s="6">
        <v>3891</v>
      </c>
      <c r="F8" s="6">
        <v>75</v>
      </c>
      <c r="G8" s="6">
        <v>0</v>
      </c>
      <c r="H8" s="6">
        <v>7523</v>
      </c>
      <c r="I8" s="7" t="s">
        <v>49</v>
      </c>
    </row>
    <row r="9" spans="1:9" x14ac:dyDescent="0.2">
      <c r="A9" s="2" t="s">
        <v>80</v>
      </c>
      <c r="B9" s="6">
        <v>3255</v>
      </c>
      <c r="C9" s="6">
        <v>3285</v>
      </c>
      <c r="D9" s="6">
        <v>643</v>
      </c>
      <c r="E9" s="6">
        <v>3898</v>
      </c>
      <c r="F9" s="6">
        <v>79</v>
      </c>
      <c r="G9" s="6">
        <v>0</v>
      </c>
      <c r="H9" s="6">
        <v>7262</v>
      </c>
      <c r="I9" s="7" t="s">
        <v>81</v>
      </c>
    </row>
    <row r="10" spans="1:9" x14ac:dyDescent="0.2">
      <c r="A10" s="2" t="s">
        <v>44</v>
      </c>
      <c r="B10" s="6">
        <v>1043</v>
      </c>
      <c r="C10" s="6">
        <v>1073</v>
      </c>
      <c r="D10" s="6">
        <v>241</v>
      </c>
      <c r="E10" s="6">
        <v>1284</v>
      </c>
      <c r="F10" s="6">
        <v>33</v>
      </c>
      <c r="G10" s="6">
        <v>0</v>
      </c>
      <c r="H10" s="6">
        <v>2390</v>
      </c>
      <c r="I10" s="7" t="s">
        <v>45</v>
      </c>
    </row>
    <row r="11" spans="1:9" x14ac:dyDescent="0.2">
      <c r="A11" s="2" t="s">
        <v>50</v>
      </c>
      <c r="B11" s="6">
        <v>914</v>
      </c>
      <c r="C11" s="6">
        <v>907</v>
      </c>
      <c r="D11" s="6">
        <v>205</v>
      </c>
      <c r="E11" s="6">
        <v>1119</v>
      </c>
      <c r="F11" s="6">
        <v>39</v>
      </c>
      <c r="G11" s="6">
        <v>0</v>
      </c>
      <c r="H11" s="6">
        <v>2065</v>
      </c>
      <c r="I11" s="7" t="s">
        <v>51</v>
      </c>
    </row>
    <row r="12" spans="1:9" x14ac:dyDescent="0.2">
      <c r="A12" s="2" t="s">
        <v>38</v>
      </c>
      <c r="B12" s="6">
        <v>773</v>
      </c>
      <c r="C12" s="6">
        <v>789</v>
      </c>
      <c r="D12" s="6">
        <v>109</v>
      </c>
      <c r="E12" s="6">
        <v>882</v>
      </c>
      <c r="F12" s="6">
        <v>10</v>
      </c>
      <c r="G12" s="6">
        <v>0</v>
      </c>
      <c r="H12" s="6">
        <v>1681</v>
      </c>
      <c r="I12" s="7" t="s">
        <v>39</v>
      </c>
    </row>
    <row r="13" spans="1:9" x14ac:dyDescent="0.2">
      <c r="A13" s="2" t="s">
        <v>74</v>
      </c>
      <c r="B13" s="6">
        <v>686</v>
      </c>
      <c r="C13" s="6">
        <v>726</v>
      </c>
      <c r="D13" s="6">
        <v>77</v>
      </c>
      <c r="E13" s="6">
        <v>763</v>
      </c>
      <c r="F13" s="6">
        <v>9</v>
      </c>
      <c r="G13" s="6">
        <v>0</v>
      </c>
      <c r="H13" s="6">
        <v>1498</v>
      </c>
      <c r="I13" s="7" t="s">
        <v>75</v>
      </c>
    </row>
    <row r="14" spans="1:9" x14ac:dyDescent="0.2">
      <c r="A14" s="2" t="s">
        <v>31</v>
      </c>
      <c r="B14" s="6">
        <v>614</v>
      </c>
      <c r="C14" s="6">
        <v>631</v>
      </c>
      <c r="D14" s="6">
        <v>100</v>
      </c>
      <c r="E14" s="6">
        <v>714</v>
      </c>
      <c r="F14" s="6">
        <v>31</v>
      </c>
      <c r="G14" s="6">
        <v>0</v>
      </c>
      <c r="H14" s="6">
        <v>1376</v>
      </c>
      <c r="I14" s="7" t="s">
        <v>32</v>
      </c>
    </row>
    <row r="15" spans="1:9" x14ac:dyDescent="0.2">
      <c r="A15" s="2" t="s">
        <v>67</v>
      </c>
      <c r="B15" s="6">
        <v>576</v>
      </c>
      <c r="C15" s="6">
        <v>529</v>
      </c>
      <c r="D15" s="6">
        <v>195</v>
      </c>
      <c r="E15" s="6">
        <v>771</v>
      </c>
      <c r="F15" s="6">
        <v>2</v>
      </c>
      <c r="G15" s="6">
        <v>0</v>
      </c>
      <c r="H15" s="6">
        <v>1302</v>
      </c>
      <c r="I15" s="7" t="s">
        <v>32</v>
      </c>
    </row>
    <row r="16" spans="1:9" x14ac:dyDescent="0.2">
      <c r="A16" s="2" t="s">
        <v>70</v>
      </c>
      <c r="B16" s="6">
        <v>488</v>
      </c>
      <c r="C16" s="6">
        <v>506</v>
      </c>
      <c r="D16" s="6">
        <v>267</v>
      </c>
      <c r="E16" s="6">
        <v>755</v>
      </c>
      <c r="F16" s="6">
        <v>6</v>
      </c>
      <c r="G16" s="6">
        <v>0</v>
      </c>
      <c r="H16" s="6">
        <v>1267</v>
      </c>
      <c r="I16" s="7" t="s">
        <v>71</v>
      </c>
    </row>
    <row r="17" spans="1:9" x14ac:dyDescent="0.2">
      <c r="A17" s="2" t="s">
        <v>84</v>
      </c>
      <c r="B17" s="6">
        <v>444</v>
      </c>
      <c r="C17" s="6">
        <v>426</v>
      </c>
      <c r="D17" s="6">
        <v>221</v>
      </c>
      <c r="E17" s="6">
        <v>665</v>
      </c>
      <c r="F17" s="6">
        <v>30</v>
      </c>
      <c r="G17" s="6">
        <v>0</v>
      </c>
      <c r="H17" s="6">
        <v>1121</v>
      </c>
      <c r="I17" s="7" t="s">
        <v>85</v>
      </c>
    </row>
    <row r="18" spans="1:9" x14ac:dyDescent="0.2">
      <c r="A18" s="2" t="s">
        <v>26</v>
      </c>
      <c r="B18" s="6">
        <v>420</v>
      </c>
      <c r="C18" s="6">
        <v>440</v>
      </c>
      <c r="D18" s="6">
        <v>72</v>
      </c>
      <c r="E18" s="6">
        <v>492</v>
      </c>
      <c r="F18" s="6">
        <v>3</v>
      </c>
      <c r="G18" s="6">
        <v>0</v>
      </c>
      <c r="H18" s="6">
        <v>935</v>
      </c>
      <c r="I18" s="7" t="s">
        <v>27</v>
      </c>
    </row>
    <row r="19" spans="1:9" x14ac:dyDescent="0.2">
      <c r="A19" s="2" t="s">
        <v>40</v>
      </c>
      <c r="B19" s="6">
        <v>300</v>
      </c>
      <c r="C19" s="6">
        <v>295</v>
      </c>
      <c r="D19" s="6">
        <v>246</v>
      </c>
      <c r="E19" s="6">
        <v>546</v>
      </c>
      <c r="F19" s="6">
        <v>6</v>
      </c>
      <c r="G19" s="6">
        <v>0</v>
      </c>
      <c r="H19" s="6">
        <v>847</v>
      </c>
      <c r="I19" s="7" t="s">
        <v>41</v>
      </c>
    </row>
    <row r="20" spans="1:9" x14ac:dyDescent="0.2">
      <c r="A20" s="2" t="s">
        <v>46</v>
      </c>
      <c r="B20" s="6">
        <v>334</v>
      </c>
      <c r="C20" s="6">
        <v>373</v>
      </c>
      <c r="D20" s="6">
        <v>80</v>
      </c>
      <c r="E20" s="6">
        <v>414</v>
      </c>
      <c r="F20" s="6">
        <v>0</v>
      </c>
      <c r="G20" s="6">
        <v>0</v>
      </c>
      <c r="H20" s="6">
        <v>787</v>
      </c>
      <c r="I20" s="7" t="s">
        <v>47</v>
      </c>
    </row>
    <row r="21" spans="1:9" x14ac:dyDescent="0.2">
      <c r="A21" s="2" t="s">
        <v>98</v>
      </c>
      <c r="B21" s="6">
        <v>239</v>
      </c>
      <c r="C21" s="6">
        <v>259</v>
      </c>
      <c r="D21" s="6">
        <v>245</v>
      </c>
      <c r="E21" s="6">
        <v>484</v>
      </c>
      <c r="F21" s="6">
        <v>0</v>
      </c>
      <c r="G21" s="6">
        <v>0</v>
      </c>
      <c r="H21" s="6">
        <v>743</v>
      </c>
      <c r="I21" s="7" t="s">
        <v>47</v>
      </c>
    </row>
    <row r="22" spans="1:9" x14ac:dyDescent="0.2">
      <c r="A22" s="2" t="s">
        <v>88</v>
      </c>
      <c r="B22" s="6">
        <v>280</v>
      </c>
      <c r="C22" s="6">
        <v>291</v>
      </c>
      <c r="D22" s="6">
        <v>138</v>
      </c>
      <c r="E22" s="6">
        <v>418</v>
      </c>
      <c r="F22" s="6">
        <v>4</v>
      </c>
      <c r="G22" s="6">
        <v>0</v>
      </c>
      <c r="H22" s="6">
        <v>713</v>
      </c>
      <c r="I22" s="7" t="s">
        <v>89</v>
      </c>
    </row>
    <row r="23" spans="1:9" x14ac:dyDescent="0.2">
      <c r="A23" s="2" t="s">
        <v>35</v>
      </c>
      <c r="B23" s="6">
        <v>239</v>
      </c>
      <c r="C23" s="6">
        <v>227</v>
      </c>
      <c r="D23" s="6">
        <v>25</v>
      </c>
      <c r="E23" s="6">
        <v>264</v>
      </c>
      <c r="F23" s="6">
        <v>3</v>
      </c>
      <c r="G23" s="6">
        <v>0</v>
      </c>
      <c r="H23" s="6">
        <v>494</v>
      </c>
      <c r="I23" s="7" t="s">
        <v>36</v>
      </c>
    </row>
    <row r="24" spans="1:9" x14ac:dyDescent="0.2">
      <c r="A24" s="2" t="s">
        <v>102</v>
      </c>
      <c r="B24" s="6">
        <v>141</v>
      </c>
      <c r="C24" s="6">
        <v>202</v>
      </c>
      <c r="D24" s="6">
        <v>26</v>
      </c>
      <c r="E24" s="6">
        <v>167</v>
      </c>
      <c r="F24" s="6">
        <v>9</v>
      </c>
      <c r="G24" s="6">
        <v>0</v>
      </c>
      <c r="H24" s="6">
        <v>378</v>
      </c>
      <c r="I24" s="7" t="s">
        <v>103</v>
      </c>
    </row>
    <row r="25" spans="1:9" x14ac:dyDescent="0.2">
      <c r="A25" s="2" t="s">
        <v>105</v>
      </c>
      <c r="B25" s="6">
        <v>127</v>
      </c>
      <c r="C25" s="6">
        <v>172</v>
      </c>
      <c r="D25" s="6">
        <v>74</v>
      </c>
      <c r="E25" s="6">
        <v>201</v>
      </c>
      <c r="F25" s="6">
        <v>2</v>
      </c>
      <c r="G25" s="6">
        <v>0</v>
      </c>
      <c r="H25" s="6">
        <v>375</v>
      </c>
      <c r="I25" s="7" t="s">
        <v>103</v>
      </c>
    </row>
    <row r="26" spans="1:9" x14ac:dyDescent="0.2">
      <c r="A26" s="2" t="s">
        <v>100</v>
      </c>
      <c r="B26" s="6">
        <v>132</v>
      </c>
      <c r="C26" s="6">
        <v>129</v>
      </c>
      <c r="D26" s="6">
        <v>8</v>
      </c>
      <c r="E26" s="6">
        <v>140</v>
      </c>
      <c r="F26" s="6">
        <v>1</v>
      </c>
      <c r="G26" s="6">
        <v>0</v>
      </c>
      <c r="H26" s="6">
        <v>270</v>
      </c>
      <c r="I26" s="7" t="s">
        <v>101</v>
      </c>
    </row>
    <row r="27" spans="1:9" x14ac:dyDescent="0.2">
      <c r="A27" s="2" t="s">
        <v>78</v>
      </c>
      <c r="B27" s="6">
        <v>114</v>
      </c>
      <c r="C27" s="6">
        <v>120</v>
      </c>
      <c r="D27" s="6">
        <v>2</v>
      </c>
      <c r="E27" s="6">
        <v>116</v>
      </c>
      <c r="F27" s="6">
        <v>0</v>
      </c>
      <c r="G27" s="6">
        <v>0</v>
      </c>
      <c r="H27" s="6">
        <v>236</v>
      </c>
      <c r="I27" s="7" t="s">
        <v>23</v>
      </c>
    </row>
    <row r="28" spans="1:9" x14ac:dyDescent="0.2">
      <c r="A28" s="2" t="s">
        <v>93</v>
      </c>
      <c r="B28" s="6">
        <v>122</v>
      </c>
      <c r="C28" s="6">
        <v>85</v>
      </c>
      <c r="D28" s="6">
        <v>17</v>
      </c>
      <c r="E28" s="6">
        <v>139</v>
      </c>
      <c r="F28" s="6">
        <v>0</v>
      </c>
      <c r="G28" s="6">
        <v>0</v>
      </c>
      <c r="H28" s="6">
        <v>224</v>
      </c>
      <c r="I28" s="7" t="s">
        <v>23</v>
      </c>
    </row>
    <row r="29" spans="1:9" x14ac:dyDescent="0.2">
      <c r="A29" s="2" t="s">
        <v>56</v>
      </c>
      <c r="B29" s="6">
        <v>91</v>
      </c>
      <c r="C29" s="6">
        <v>106</v>
      </c>
      <c r="D29" s="6">
        <v>6</v>
      </c>
      <c r="E29" s="6">
        <v>97</v>
      </c>
      <c r="F29" s="6">
        <v>0</v>
      </c>
      <c r="G29" s="6">
        <v>0</v>
      </c>
      <c r="H29" s="6">
        <v>203</v>
      </c>
      <c r="I29" s="7" t="s">
        <v>23</v>
      </c>
    </row>
    <row r="30" spans="1:9" x14ac:dyDescent="0.2">
      <c r="A30" s="2" t="s">
        <v>22</v>
      </c>
      <c r="B30" s="6">
        <v>82</v>
      </c>
      <c r="C30" s="6">
        <v>55</v>
      </c>
      <c r="D30" s="6">
        <v>38</v>
      </c>
      <c r="E30" s="6">
        <v>120</v>
      </c>
      <c r="F30" s="6">
        <v>1</v>
      </c>
      <c r="G30" s="6">
        <v>0</v>
      </c>
      <c r="H30" s="6">
        <v>176</v>
      </c>
      <c r="I30" s="7" t="s">
        <v>23</v>
      </c>
    </row>
    <row r="31" spans="1:9" x14ac:dyDescent="0.2">
      <c r="A31" s="2" t="s">
        <v>61</v>
      </c>
      <c r="B31" s="6">
        <v>75</v>
      </c>
      <c r="C31" s="6">
        <v>75</v>
      </c>
      <c r="D31" s="6">
        <v>10</v>
      </c>
      <c r="E31" s="6">
        <v>85</v>
      </c>
      <c r="F31" s="6">
        <v>0</v>
      </c>
      <c r="G31" s="6">
        <v>0</v>
      </c>
      <c r="H31" s="6">
        <v>160</v>
      </c>
      <c r="I31" s="7" t="s">
        <v>23</v>
      </c>
    </row>
    <row r="32" spans="1:9" x14ac:dyDescent="0.2">
      <c r="A32" s="2" t="s">
        <v>73</v>
      </c>
      <c r="B32" s="6">
        <v>69</v>
      </c>
      <c r="C32" s="6">
        <v>21</v>
      </c>
      <c r="D32" s="6">
        <v>63</v>
      </c>
      <c r="E32" s="6">
        <v>132</v>
      </c>
      <c r="F32" s="6">
        <v>1</v>
      </c>
      <c r="G32" s="6">
        <v>0</v>
      </c>
      <c r="H32" s="6">
        <v>154</v>
      </c>
      <c r="I32" s="7" t="s">
        <v>23</v>
      </c>
    </row>
    <row r="33" spans="1:9" x14ac:dyDescent="0.2">
      <c r="A33" s="2" t="s">
        <v>77</v>
      </c>
      <c r="B33" s="6">
        <v>51</v>
      </c>
      <c r="C33" s="6">
        <v>60</v>
      </c>
      <c r="D33" s="6">
        <v>39</v>
      </c>
      <c r="E33" s="6">
        <v>90</v>
      </c>
      <c r="F33" s="6">
        <v>4</v>
      </c>
      <c r="G33" s="6">
        <v>0</v>
      </c>
      <c r="H33" s="6">
        <v>154</v>
      </c>
      <c r="I33" s="7" t="s">
        <v>23</v>
      </c>
    </row>
    <row r="34" spans="1:9" x14ac:dyDescent="0.2">
      <c r="A34" s="2" t="s">
        <v>69</v>
      </c>
      <c r="B34" s="6">
        <v>75</v>
      </c>
      <c r="C34" s="6">
        <v>70</v>
      </c>
      <c r="D34" s="6">
        <v>4</v>
      </c>
      <c r="E34" s="6">
        <v>79</v>
      </c>
      <c r="F34" s="6">
        <v>0</v>
      </c>
      <c r="G34" s="6">
        <v>0</v>
      </c>
      <c r="H34" s="6">
        <v>149</v>
      </c>
      <c r="I34" s="7" t="s">
        <v>23</v>
      </c>
    </row>
    <row r="35" spans="1:9" x14ac:dyDescent="0.2">
      <c r="A35" s="2" t="s">
        <v>72</v>
      </c>
      <c r="B35" s="6">
        <v>73</v>
      </c>
      <c r="C35" s="6">
        <v>74</v>
      </c>
      <c r="D35" s="6">
        <v>2</v>
      </c>
      <c r="E35" s="6">
        <v>75</v>
      </c>
      <c r="F35" s="6">
        <v>0</v>
      </c>
      <c r="G35" s="6">
        <v>0</v>
      </c>
      <c r="H35" s="6">
        <v>149</v>
      </c>
      <c r="I35" s="7" t="s">
        <v>23</v>
      </c>
    </row>
    <row r="36" spans="1:9" x14ac:dyDescent="0.2">
      <c r="A36" s="2" t="s">
        <v>60</v>
      </c>
      <c r="B36" s="6">
        <v>76</v>
      </c>
      <c r="C36" s="6">
        <v>24</v>
      </c>
      <c r="D36" s="6">
        <v>20</v>
      </c>
      <c r="E36" s="6">
        <v>96</v>
      </c>
      <c r="F36" s="6">
        <v>0</v>
      </c>
      <c r="G36" s="6">
        <v>0</v>
      </c>
      <c r="H36" s="6">
        <v>120</v>
      </c>
      <c r="I36" s="7" t="s">
        <v>11</v>
      </c>
    </row>
    <row r="37" spans="1:9" x14ac:dyDescent="0.2">
      <c r="A37" s="2" t="s">
        <v>63</v>
      </c>
      <c r="B37" s="6">
        <v>40</v>
      </c>
      <c r="C37" s="6">
        <v>31</v>
      </c>
      <c r="D37" s="6">
        <v>8</v>
      </c>
      <c r="E37" s="6">
        <v>48</v>
      </c>
      <c r="F37" s="6">
        <v>0</v>
      </c>
      <c r="G37" s="6">
        <v>0</v>
      </c>
      <c r="H37" s="6">
        <v>79</v>
      </c>
      <c r="I37" s="7" t="s">
        <v>11</v>
      </c>
    </row>
    <row r="38" spans="1:9" x14ac:dyDescent="0.2">
      <c r="A38" s="2" t="s">
        <v>42</v>
      </c>
      <c r="B38" s="6">
        <v>32</v>
      </c>
      <c r="C38" s="6">
        <v>14</v>
      </c>
      <c r="D38" s="6">
        <v>31</v>
      </c>
      <c r="E38" s="6">
        <v>63</v>
      </c>
      <c r="F38" s="6">
        <v>0</v>
      </c>
      <c r="G38" s="6">
        <v>0</v>
      </c>
      <c r="H38" s="6">
        <v>77</v>
      </c>
      <c r="I38" s="7" t="s">
        <v>11</v>
      </c>
    </row>
    <row r="39" spans="1:9" x14ac:dyDescent="0.2">
      <c r="A39" s="2" t="s">
        <v>10</v>
      </c>
      <c r="B39" s="6">
        <v>40</v>
      </c>
      <c r="C39" s="6">
        <v>27</v>
      </c>
      <c r="D39" s="6">
        <v>1</v>
      </c>
      <c r="E39" s="6">
        <v>41</v>
      </c>
      <c r="F39" s="6">
        <v>2</v>
      </c>
      <c r="G39" s="6">
        <v>0</v>
      </c>
      <c r="H39" s="6">
        <v>70</v>
      </c>
      <c r="I39" s="7" t="s">
        <v>11</v>
      </c>
    </row>
    <row r="40" spans="1:9" x14ac:dyDescent="0.2">
      <c r="A40" s="2" t="s">
        <v>57</v>
      </c>
      <c r="B40" s="6">
        <v>26</v>
      </c>
      <c r="C40" s="6">
        <v>15</v>
      </c>
      <c r="D40" s="6">
        <v>25</v>
      </c>
      <c r="E40" s="6">
        <v>51</v>
      </c>
      <c r="F40" s="6">
        <v>0</v>
      </c>
      <c r="G40" s="6">
        <v>0</v>
      </c>
      <c r="H40" s="6">
        <v>66</v>
      </c>
      <c r="I40" s="7" t="s">
        <v>11</v>
      </c>
    </row>
    <row r="41" spans="1:9" x14ac:dyDescent="0.2">
      <c r="A41" s="2" t="s">
        <v>53</v>
      </c>
      <c r="B41" s="6">
        <v>33</v>
      </c>
      <c r="C41" s="6">
        <v>32</v>
      </c>
      <c r="D41" s="6">
        <v>0</v>
      </c>
      <c r="E41" s="6">
        <v>33</v>
      </c>
      <c r="F41" s="6">
        <v>0</v>
      </c>
      <c r="G41" s="6">
        <v>0</v>
      </c>
      <c r="H41" s="6">
        <v>65</v>
      </c>
      <c r="I41" s="7" t="s">
        <v>11</v>
      </c>
    </row>
    <row r="42" spans="1:9" x14ac:dyDescent="0.2">
      <c r="A42" s="2" t="s">
        <v>54</v>
      </c>
      <c r="B42" s="6">
        <v>26</v>
      </c>
      <c r="C42" s="6">
        <v>26</v>
      </c>
      <c r="D42" s="6">
        <v>0</v>
      </c>
      <c r="E42" s="6">
        <v>26</v>
      </c>
      <c r="F42" s="6">
        <v>0</v>
      </c>
      <c r="G42" s="6">
        <v>0</v>
      </c>
      <c r="H42" s="6">
        <v>52</v>
      </c>
      <c r="I42" s="7" t="s">
        <v>11</v>
      </c>
    </row>
    <row r="43" spans="1:9" x14ac:dyDescent="0.2">
      <c r="A43" s="2" t="s">
        <v>108</v>
      </c>
      <c r="B43" s="6">
        <v>48</v>
      </c>
      <c r="C43" s="6">
        <v>0</v>
      </c>
      <c r="D43" s="6">
        <v>0</v>
      </c>
      <c r="E43" s="6">
        <v>48</v>
      </c>
      <c r="F43" s="6">
        <v>0</v>
      </c>
      <c r="G43" s="6">
        <v>0</v>
      </c>
      <c r="H43" s="6">
        <v>48</v>
      </c>
      <c r="I43" s="7" t="s">
        <v>11</v>
      </c>
    </row>
    <row r="44" spans="1:9" x14ac:dyDescent="0.2">
      <c r="A44" s="2" t="s">
        <v>107</v>
      </c>
      <c r="B44" s="6">
        <v>23</v>
      </c>
      <c r="C44" s="6">
        <v>22</v>
      </c>
      <c r="D44" s="6">
        <v>0</v>
      </c>
      <c r="E44" s="6">
        <v>23</v>
      </c>
      <c r="F44" s="6">
        <v>0</v>
      </c>
      <c r="G44" s="6">
        <v>0</v>
      </c>
      <c r="H44" s="6">
        <v>45</v>
      </c>
      <c r="I44" s="7" t="s">
        <v>13</v>
      </c>
    </row>
    <row r="45" spans="1:9" x14ac:dyDescent="0.2">
      <c r="A45" s="2" t="s">
        <v>99</v>
      </c>
      <c r="B45" s="6">
        <v>21</v>
      </c>
      <c r="C45" s="6">
        <v>14</v>
      </c>
      <c r="D45" s="6">
        <v>0</v>
      </c>
      <c r="E45" s="6">
        <v>21</v>
      </c>
      <c r="F45" s="6">
        <v>8</v>
      </c>
      <c r="G45" s="6">
        <v>0</v>
      </c>
      <c r="H45" s="6">
        <v>43</v>
      </c>
      <c r="I45" s="7" t="s">
        <v>13</v>
      </c>
    </row>
    <row r="46" spans="1:9" x14ac:dyDescent="0.2">
      <c r="A46" s="2" t="s">
        <v>106</v>
      </c>
      <c r="B46" s="6">
        <v>23</v>
      </c>
      <c r="C46" s="6">
        <v>6</v>
      </c>
      <c r="D46" s="6">
        <v>8</v>
      </c>
      <c r="E46" s="6">
        <v>31</v>
      </c>
      <c r="F46" s="6">
        <v>0</v>
      </c>
      <c r="G46" s="6">
        <v>0</v>
      </c>
      <c r="H46" s="6">
        <v>37</v>
      </c>
      <c r="I46" s="7" t="s">
        <v>13</v>
      </c>
    </row>
    <row r="47" spans="1:9" x14ac:dyDescent="0.2">
      <c r="A47" s="2" t="s">
        <v>12</v>
      </c>
      <c r="B47" s="6">
        <v>25</v>
      </c>
      <c r="C47" s="6">
        <v>8</v>
      </c>
      <c r="D47" s="6">
        <v>0</v>
      </c>
      <c r="E47" s="6">
        <v>25</v>
      </c>
      <c r="F47" s="6">
        <v>0</v>
      </c>
      <c r="G47" s="6">
        <v>0</v>
      </c>
      <c r="H47" s="6">
        <v>33</v>
      </c>
      <c r="I47" s="7" t="s">
        <v>13</v>
      </c>
    </row>
    <row r="48" spans="1:9" x14ac:dyDescent="0.2">
      <c r="A48" s="2" t="s">
        <v>104</v>
      </c>
      <c r="B48" s="6">
        <v>13</v>
      </c>
      <c r="C48" s="6">
        <v>13</v>
      </c>
      <c r="D48" s="6">
        <v>2</v>
      </c>
      <c r="E48" s="6">
        <v>15</v>
      </c>
      <c r="F48" s="6">
        <v>0</v>
      </c>
      <c r="G48" s="6">
        <v>0</v>
      </c>
      <c r="H48" s="6">
        <v>28</v>
      </c>
      <c r="I48" s="7" t="s">
        <v>13</v>
      </c>
    </row>
    <row r="49" spans="1:9" x14ac:dyDescent="0.2">
      <c r="A49" s="2" t="s">
        <v>96</v>
      </c>
      <c r="B49" s="6">
        <v>11</v>
      </c>
      <c r="C49" s="6">
        <v>11</v>
      </c>
      <c r="D49" s="6">
        <v>2</v>
      </c>
      <c r="E49" s="6">
        <v>13</v>
      </c>
      <c r="F49" s="6">
        <v>0</v>
      </c>
      <c r="G49" s="6">
        <v>0</v>
      </c>
      <c r="H49" s="6">
        <v>24</v>
      </c>
      <c r="I49" s="7" t="s">
        <v>13</v>
      </c>
    </row>
    <row r="50" spans="1:9" x14ac:dyDescent="0.2">
      <c r="A50" s="2" t="s">
        <v>83</v>
      </c>
      <c r="B50" s="6">
        <v>13</v>
      </c>
      <c r="C50" s="6">
        <v>6</v>
      </c>
      <c r="D50" s="6">
        <v>4</v>
      </c>
      <c r="E50" s="6">
        <v>17</v>
      </c>
      <c r="F50" s="6">
        <v>0</v>
      </c>
      <c r="G50" s="6">
        <v>0</v>
      </c>
      <c r="H50" s="6">
        <v>23</v>
      </c>
      <c r="I50" s="7" t="s">
        <v>13</v>
      </c>
    </row>
    <row r="51" spans="1:9" x14ac:dyDescent="0.2">
      <c r="A51" s="2" t="s">
        <v>95</v>
      </c>
      <c r="B51" s="6">
        <v>6</v>
      </c>
      <c r="C51" s="6">
        <v>12</v>
      </c>
      <c r="D51" s="6">
        <v>0</v>
      </c>
      <c r="E51" s="6">
        <v>6</v>
      </c>
      <c r="F51" s="6">
        <v>0</v>
      </c>
      <c r="G51" s="6">
        <v>0</v>
      </c>
      <c r="H51" s="6">
        <v>18</v>
      </c>
      <c r="I51" s="7" t="s">
        <v>13</v>
      </c>
    </row>
    <row r="52" spans="1:9" x14ac:dyDescent="0.2">
      <c r="A52" s="2" t="s">
        <v>58</v>
      </c>
      <c r="B52" s="6">
        <v>12</v>
      </c>
      <c r="C52" s="6">
        <v>2</v>
      </c>
      <c r="D52" s="6">
        <v>1</v>
      </c>
      <c r="E52" s="6">
        <v>13</v>
      </c>
      <c r="F52" s="6">
        <v>0</v>
      </c>
      <c r="G52" s="6">
        <v>0</v>
      </c>
      <c r="H52" s="6">
        <v>15</v>
      </c>
      <c r="I52" s="7" t="s">
        <v>13</v>
      </c>
    </row>
    <row r="53" spans="1:9" x14ac:dyDescent="0.2">
      <c r="A53" s="2" t="s">
        <v>52</v>
      </c>
      <c r="B53" s="6">
        <v>3</v>
      </c>
      <c r="C53" s="6">
        <v>8</v>
      </c>
      <c r="D53" s="6">
        <v>0</v>
      </c>
      <c r="E53" s="6">
        <v>3</v>
      </c>
      <c r="F53" s="6">
        <v>1</v>
      </c>
      <c r="G53" s="6">
        <v>0</v>
      </c>
      <c r="H53" s="6">
        <v>12</v>
      </c>
      <c r="I53" s="7" t="s">
        <v>13</v>
      </c>
    </row>
    <row r="54" spans="1:9" x14ac:dyDescent="0.2">
      <c r="A54" s="2" t="s">
        <v>59</v>
      </c>
      <c r="B54" s="6">
        <v>11</v>
      </c>
      <c r="C54" s="6">
        <v>1</v>
      </c>
      <c r="D54" s="6">
        <v>0</v>
      </c>
      <c r="E54" s="6">
        <v>11</v>
      </c>
      <c r="F54" s="6">
        <v>0</v>
      </c>
      <c r="G54" s="6">
        <v>0</v>
      </c>
      <c r="H54" s="6">
        <v>12</v>
      </c>
      <c r="I54" s="7" t="s">
        <v>13</v>
      </c>
    </row>
    <row r="55" spans="1:9" x14ac:dyDescent="0.2">
      <c r="A55" s="2" t="s">
        <v>82</v>
      </c>
      <c r="B55" s="6">
        <v>6</v>
      </c>
      <c r="C55" s="6">
        <v>6</v>
      </c>
      <c r="D55" s="6">
        <v>0</v>
      </c>
      <c r="E55" s="6">
        <v>6</v>
      </c>
      <c r="F55" s="6">
        <v>0</v>
      </c>
      <c r="G55" s="6">
        <v>0</v>
      </c>
      <c r="H55" s="6">
        <v>12</v>
      </c>
      <c r="I55" s="7" t="s">
        <v>13</v>
      </c>
    </row>
    <row r="56" spans="1:9" x14ac:dyDescent="0.2">
      <c r="A56" s="2" t="s">
        <v>87</v>
      </c>
      <c r="B56" s="6">
        <v>4</v>
      </c>
      <c r="C56" s="6">
        <v>4</v>
      </c>
      <c r="D56" s="6">
        <v>4</v>
      </c>
      <c r="E56" s="6">
        <v>8</v>
      </c>
      <c r="F56" s="6">
        <v>0</v>
      </c>
      <c r="G56" s="6">
        <v>0</v>
      </c>
      <c r="H56" s="6">
        <v>12</v>
      </c>
      <c r="I56" s="7" t="s">
        <v>13</v>
      </c>
    </row>
    <row r="57" spans="1:9" x14ac:dyDescent="0.2">
      <c r="A57" s="2" t="s">
        <v>64</v>
      </c>
      <c r="B57" s="6">
        <v>5</v>
      </c>
      <c r="C57" s="6">
        <v>5</v>
      </c>
      <c r="D57" s="6">
        <v>1</v>
      </c>
      <c r="E57" s="6">
        <v>6</v>
      </c>
      <c r="F57" s="6">
        <v>0</v>
      </c>
      <c r="G57" s="6">
        <v>0</v>
      </c>
      <c r="H57" s="6">
        <v>11</v>
      </c>
      <c r="I57" s="7" t="s">
        <v>13</v>
      </c>
    </row>
    <row r="58" spans="1:9" x14ac:dyDescent="0.2">
      <c r="A58" s="2" t="s">
        <v>16</v>
      </c>
      <c r="B58" s="6">
        <v>0</v>
      </c>
      <c r="C58" s="6">
        <v>9</v>
      </c>
      <c r="D58" s="6">
        <v>0</v>
      </c>
      <c r="E58" s="6">
        <v>0</v>
      </c>
      <c r="F58" s="6">
        <v>0</v>
      </c>
      <c r="G58" s="6">
        <v>0</v>
      </c>
      <c r="H58" s="6">
        <v>9</v>
      </c>
      <c r="I58" s="7" t="s">
        <v>13</v>
      </c>
    </row>
    <row r="59" spans="1:9" x14ac:dyDescent="0.2">
      <c r="A59" s="2" t="s">
        <v>37</v>
      </c>
      <c r="B59" s="6">
        <v>1</v>
      </c>
      <c r="C59" s="6">
        <v>8</v>
      </c>
      <c r="D59" s="6">
        <v>0</v>
      </c>
      <c r="E59" s="6">
        <v>1</v>
      </c>
      <c r="F59" s="6">
        <v>0</v>
      </c>
      <c r="G59" s="6">
        <v>0</v>
      </c>
      <c r="H59" s="6">
        <v>9</v>
      </c>
      <c r="I59" s="7" t="s">
        <v>13</v>
      </c>
    </row>
    <row r="60" spans="1:9" x14ac:dyDescent="0.2">
      <c r="A60" s="2" t="s">
        <v>17</v>
      </c>
      <c r="B60" s="6">
        <v>3</v>
      </c>
      <c r="C60" s="6">
        <v>5</v>
      </c>
      <c r="D60" s="6">
        <v>0</v>
      </c>
      <c r="E60" s="6">
        <v>3</v>
      </c>
      <c r="F60" s="6">
        <v>0</v>
      </c>
      <c r="G60" s="6">
        <v>0</v>
      </c>
      <c r="H60" s="6">
        <v>8</v>
      </c>
      <c r="I60" s="7" t="s">
        <v>13</v>
      </c>
    </row>
    <row r="61" spans="1:9" x14ac:dyDescent="0.2">
      <c r="A61" s="2" t="s">
        <v>62</v>
      </c>
      <c r="B61" s="6">
        <v>8</v>
      </c>
      <c r="C61" s="6">
        <v>0</v>
      </c>
      <c r="D61" s="6">
        <v>0</v>
      </c>
      <c r="E61" s="6">
        <v>8</v>
      </c>
      <c r="F61" s="6">
        <v>0</v>
      </c>
      <c r="G61" s="6">
        <v>0</v>
      </c>
      <c r="H61" s="6">
        <v>8</v>
      </c>
      <c r="I61" s="7" t="s">
        <v>13</v>
      </c>
    </row>
    <row r="62" spans="1:9" x14ac:dyDescent="0.2">
      <c r="A62" s="2" t="s">
        <v>86</v>
      </c>
      <c r="B62" s="6">
        <v>3</v>
      </c>
      <c r="C62" s="6">
        <v>3</v>
      </c>
      <c r="D62" s="6">
        <v>0</v>
      </c>
      <c r="E62" s="6">
        <v>3</v>
      </c>
      <c r="F62" s="6">
        <v>0</v>
      </c>
      <c r="G62" s="6">
        <v>0</v>
      </c>
      <c r="H62" s="6">
        <v>6</v>
      </c>
      <c r="I62" s="7" t="s">
        <v>13</v>
      </c>
    </row>
    <row r="63" spans="1:9" x14ac:dyDescent="0.2">
      <c r="A63" s="2" t="s">
        <v>79</v>
      </c>
      <c r="B63" s="6">
        <v>4</v>
      </c>
      <c r="C63" s="6">
        <v>1</v>
      </c>
      <c r="D63" s="6">
        <v>0</v>
      </c>
      <c r="E63" s="6">
        <v>4</v>
      </c>
      <c r="F63" s="6">
        <v>0</v>
      </c>
      <c r="G63" s="6">
        <v>0</v>
      </c>
      <c r="H63" s="6">
        <v>5</v>
      </c>
      <c r="I63" s="7" t="s">
        <v>13</v>
      </c>
    </row>
    <row r="64" spans="1:9" x14ac:dyDescent="0.2">
      <c r="A64" s="2" t="s">
        <v>91</v>
      </c>
      <c r="B64" s="6">
        <v>4</v>
      </c>
      <c r="C64" s="6">
        <v>1</v>
      </c>
      <c r="D64" s="6">
        <v>0</v>
      </c>
      <c r="E64" s="6">
        <v>4</v>
      </c>
      <c r="F64" s="6">
        <v>0</v>
      </c>
      <c r="G64" s="6">
        <v>0</v>
      </c>
      <c r="H64" s="6">
        <v>5</v>
      </c>
      <c r="I64" s="7" t="s">
        <v>13</v>
      </c>
    </row>
    <row r="65" spans="1:9" x14ac:dyDescent="0.2">
      <c r="A65" s="2" t="s">
        <v>66</v>
      </c>
      <c r="B65" s="6">
        <v>2</v>
      </c>
      <c r="C65" s="6">
        <v>2</v>
      </c>
      <c r="D65" s="6">
        <v>0</v>
      </c>
      <c r="E65" s="6">
        <v>2</v>
      </c>
      <c r="F65" s="6">
        <v>0</v>
      </c>
      <c r="G65" s="6">
        <v>0</v>
      </c>
      <c r="H65" s="6">
        <v>4</v>
      </c>
      <c r="I65" s="7" t="s">
        <v>13</v>
      </c>
    </row>
    <row r="66" spans="1:9" x14ac:dyDescent="0.2">
      <c r="A66" s="2" t="s">
        <v>76</v>
      </c>
      <c r="B66" s="6">
        <v>1</v>
      </c>
      <c r="C66" s="6">
        <v>3</v>
      </c>
      <c r="D66" s="6">
        <v>0</v>
      </c>
      <c r="E66" s="6">
        <v>1</v>
      </c>
      <c r="F66" s="6">
        <v>0</v>
      </c>
      <c r="G66" s="6">
        <v>0</v>
      </c>
      <c r="H66" s="6">
        <v>4</v>
      </c>
      <c r="I66" s="7" t="s">
        <v>13</v>
      </c>
    </row>
    <row r="67" spans="1:9" x14ac:dyDescent="0.2">
      <c r="A67" s="2" t="s">
        <v>19</v>
      </c>
      <c r="B67" s="6">
        <v>0</v>
      </c>
      <c r="C67" s="6">
        <v>3</v>
      </c>
      <c r="D67" s="6">
        <v>0</v>
      </c>
      <c r="E67" s="6">
        <v>0</v>
      </c>
      <c r="F67" s="6">
        <v>0</v>
      </c>
      <c r="G67" s="6">
        <v>0</v>
      </c>
      <c r="H67" s="6">
        <v>3</v>
      </c>
      <c r="I67" s="7" t="s">
        <v>13</v>
      </c>
    </row>
    <row r="68" spans="1:9" x14ac:dyDescent="0.2">
      <c r="A68" s="2" t="s">
        <v>30</v>
      </c>
      <c r="B68" s="6">
        <v>3</v>
      </c>
      <c r="C68" s="6">
        <v>0</v>
      </c>
      <c r="D68" s="6">
        <v>0</v>
      </c>
      <c r="E68" s="6">
        <v>3</v>
      </c>
      <c r="F68" s="6">
        <v>0</v>
      </c>
      <c r="G68" s="6">
        <v>0</v>
      </c>
      <c r="H68" s="6">
        <v>3</v>
      </c>
      <c r="I68" s="7" t="s">
        <v>13</v>
      </c>
    </row>
    <row r="69" spans="1:9" x14ac:dyDescent="0.2">
      <c r="A69" s="2" t="s">
        <v>97</v>
      </c>
      <c r="B69" s="6">
        <v>1</v>
      </c>
      <c r="C69" s="6">
        <v>1</v>
      </c>
      <c r="D69" s="6">
        <v>1</v>
      </c>
      <c r="E69" s="6">
        <v>2</v>
      </c>
      <c r="F69" s="6">
        <v>0</v>
      </c>
      <c r="G69" s="6">
        <v>0</v>
      </c>
      <c r="H69" s="6">
        <v>3</v>
      </c>
      <c r="I69" s="7" t="s">
        <v>13</v>
      </c>
    </row>
    <row r="70" spans="1:9" x14ac:dyDescent="0.2">
      <c r="A70" s="2" t="s">
        <v>20</v>
      </c>
      <c r="B70" s="6">
        <v>1</v>
      </c>
      <c r="C70" s="6">
        <v>0</v>
      </c>
      <c r="D70" s="6">
        <v>1</v>
      </c>
      <c r="E70" s="6">
        <v>2</v>
      </c>
      <c r="F70" s="6">
        <v>0</v>
      </c>
      <c r="G70" s="6">
        <v>0</v>
      </c>
      <c r="H70" s="6">
        <v>2</v>
      </c>
      <c r="I70" s="7" t="s">
        <v>13</v>
      </c>
    </row>
    <row r="71" spans="1:9" x14ac:dyDescent="0.2">
      <c r="A71" s="2" t="s">
        <v>14</v>
      </c>
      <c r="B71" s="6">
        <v>0</v>
      </c>
      <c r="C71" s="6">
        <v>0</v>
      </c>
      <c r="D71" s="6">
        <v>1</v>
      </c>
      <c r="E71" s="6">
        <v>1</v>
      </c>
      <c r="F71" s="6">
        <v>0</v>
      </c>
      <c r="G71" s="6">
        <v>0</v>
      </c>
      <c r="H71" s="6">
        <v>1</v>
      </c>
      <c r="I71" s="7" t="s">
        <v>13</v>
      </c>
    </row>
    <row r="72" spans="1:9" x14ac:dyDescent="0.2">
      <c r="A72" s="2" t="s">
        <v>15</v>
      </c>
      <c r="B72" s="6">
        <v>0</v>
      </c>
      <c r="C72" s="6">
        <v>0</v>
      </c>
      <c r="D72" s="6">
        <v>1</v>
      </c>
      <c r="E72" s="6">
        <v>1</v>
      </c>
      <c r="F72" s="6">
        <v>0</v>
      </c>
      <c r="G72" s="6">
        <v>0</v>
      </c>
      <c r="H72" s="6">
        <v>1</v>
      </c>
      <c r="I72" s="7" t="s">
        <v>13</v>
      </c>
    </row>
    <row r="73" spans="1:9" x14ac:dyDescent="0.2">
      <c r="A73" s="2" t="s">
        <v>18</v>
      </c>
      <c r="B73" s="6">
        <v>0</v>
      </c>
      <c r="C73" s="6">
        <v>0</v>
      </c>
      <c r="D73" s="6">
        <v>1</v>
      </c>
      <c r="E73" s="6">
        <v>1</v>
      </c>
      <c r="F73" s="6">
        <v>0</v>
      </c>
      <c r="G73" s="6">
        <v>0</v>
      </c>
      <c r="H73" s="6">
        <v>1</v>
      </c>
      <c r="I73" s="7" t="s">
        <v>13</v>
      </c>
    </row>
    <row r="74" spans="1:9" x14ac:dyDescent="0.2">
      <c r="A74" s="2" t="s">
        <v>21</v>
      </c>
      <c r="B74" s="6">
        <v>0</v>
      </c>
      <c r="C74" s="6">
        <v>0</v>
      </c>
      <c r="D74" s="6">
        <v>1</v>
      </c>
      <c r="E74" s="6">
        <v>1</v>
      </c>
      <c r="F74" s="6">
        <v>0</v>
      </c>
      <c r="G74" s="6">
        <v>0</v>
      </c>
      <c r="H74" s="6">
        <v>1</v>
      </c>
      <c r="I74" s="7" t="s">
        <v>13</v>
      </c>
    </row>
    <row r="75" spans="1:9" x14ac:dyDescent="0.2">
      <c r="A75" s="2" t="s">
        <v>43</v>
      </c>
      <c r="B75" s="6">
        <v>1</v>
      </c>
      <c r="C75" s="6">
        <v>0</v>
      </c>
      <c r="D75" s="6">
        <v>0</v>
      </c>
      <c r="E75" s="6">
        <v>1</v>
      </c>
      <c r="F75" s="6">
        <v>0</v>
      </c>
      <c r="G75" s="6">
        <v>0</v>
      </c>
      <c r="H75" s="6">
        <v>1</v>
      </c>
      <c r="I75" s="7" t="s">
        <v>13</v>
      </c>
    </row>
    <row r="76" spans="1:9" x14ac:dyDescent="0.2">
      <c r="A76" s="2" t="s">
        <v>55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0</v>
      </c>
      <c r="H76" s="6">
        <v>1</v>
      </c>
      <c r="I76" s="7" t="s">
        <v>13</v>
      </c>
    </row>
    <row r="77" spans="1:9" x14ac:dyDescent="0.2">
      <c r="A77" s="2" t="s">
        <v>65</v>
      </c>
      <c r="B77" s="6">
        <v>1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1</v>
      </c>
      <c r="I77" s="7" t="s">
        <v>13</v>
      </c>
    </row>
    <row r="78" spans="1:9" x14ac:dyDescent="0.2">
      <c r="A78" s="2" t="s">
        <v>68</v>
      </c>
      <c r="B78" s="6">
        <v>1</v>
      </c>
      <c r="C78" s="6">
        <v>0</v>
      </c>
      <c r="D78" s="6">
        <v>0</v>
      </c>
      <c r="E78" s="6">
        <v>1</v>
      </c>
      <c r="F78" s="6">
        <v>0</v>
      </c>
      <c r="G78" s="6">
        <v>0</v>
      </c>
      <c r="H78" s="6">
        <v>1</v>
      </c>
      <c r="I78" s="7" t="s">
        <v>13</v>
      </c>
    </row>
    <row r="79" spans="1:9" x14ac:dyDescent="0.2">
      <c r="A79" s="2" t="s">
        <v>90</v>
      </c>
      <c r="B79" s="6">
        <v>1</v>
      </c>
      <c r="C79" s="6">
        <v>0</v>
      </c>
      <c r="D79" s="6">
        <v>0</v>
      </c>
      <c r="E79" s="6">
        <v>1</v>
      </c>
      <c r="F79" s="6">
        <v>0</v>
      </c>
      <c r="G79" s="6">
        <v>0</v>
      </c>
      <c r="H79" s="6">
        <v>1</v>
      </c>
      <c r="I79" s="7" t="s">
        <v>13</v>
      </c>
    </row>
    <row r="80" spans="1:9" x14ac:dyDescent="0.2">
      <c r="A80" s="2" t="s">
        <v>92</v>
      </c>
      <c r="B80" s="6">
        <v>0</v>
      </c>
      <c r="C80" s="6">
        <v>0</v>
      </c>
      <c r="D80" s="6">
        <v>0</v>
      </c>
      <c r="E80" s="6">
        <v>0</v>
      </c>
      <c r="F80" s="6">
        <v>1</v>
      </c>
      <c r="G80" s="6">
        <v>0</v>
      </c>
      <c r="H80" s="6">
        <v>1</v>
      </c>
      <c r="I80" s="7" t="s">
        <v>13</v>
      </c>
    </row>
    <row r="81" spans="1:9" x14ac:dyDescent="0.2">
      <c r="A81" s="2" t="s">
        <v>94</v>
      </c>
      <c r="B81" s="6">
        <v>1</v>
      </c>
      <c r="C81" s="6">
        <v>0</v>
      </c>
      <c r="D81" s="6">
        <v>0</v>
      </c>
      <c r="E81" s="6">
        <v>1</v>
      </c>
      <c r="F81" s="6">
        <v>0</v>
      </c>
      <c r="G81" s="6">
        <v>0</v>
      </c>
      <c r="H81" s="6">
        <v>1</v>
      </c>
      <c r="I81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CCBB9-B912-48B3-B5EA-06A232187AFD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A66FF3F5-4CD7-4C2E-A014-66E5B9005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A42512-2C3D-48BA-8B6D-AE771C1E5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2023-01-26T14:50:16Z</cp:lastPrinted>
  <dcterms:created xsi:type="dcterms:W3CDTF">2023-01-13T15:59:52Z</dcterms:created>
  <dcterms:modified xsi:type="dcterms:W3CDTF">2023-01-26T14:50:18Z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