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53" documentId="8_{6523BA66-BFC3-4078-A0D0-2DCB026CB614}" xr6:coauthVersionLast="47" xr6:coauthVersionMax="47" xr10:uidLastSave="{D2F4C7D7-A9D6-4DF2-B38A-FC1B9050A89F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Table!$A$3:$D$68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2" i="1"/>
  <c r="G47" i="1" s="1"/>
  <c r="G45" i="1"/>
  <c r="G41" i="1"/>
  <c r="I25" i="1"/>
  <c r="I21" i="1"/>
  <c r="I19" i="1"/>
  <c r="I27" i="1" s="1"/>
  <c r="I17" i="1"/>
  <c r="G32" i="1"/>
  <c r="G28" i="1"/>
  <c r="G23" i="1"/>
  <c r="G22" i="1"/>
  <c r="G17" i="1"/>
  <c r="G16" i="1"/>
  <c r="G10" i="1"/>
  <c r="G11" i="1"/>
  <c r="H5" i="1"/>
  <c r="H6" i="1"/>
  <c r="H4" i="1"/>
  <c r="H3" i="1"/>
  <c r="G24" i="1" l="1"/>
  <c r="G18" i="1"/>
  <c r="G12" i="1"/>
  <c r="G34" i="1" s="1"/>
  <c r="H8" i="1"/>
</calcChain>
</file>

<file path=xl/sharedStrings.xml><?xml version="1.0" encoding="utf-8"?>
<sst xmlns="http://schemas.openxmlformats.org/spreadsheetml/2006/main" count="256" uniqueCount="129">
  <si>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</si>
  <si>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</si>
  <si>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</si>
  <si>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</si>
  <si>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</si>
  <si>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</si>
  <si>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</si>
  <si>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</si>
  <si>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</si>
  <si>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</si>
  <si>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</si>
  <si>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</si>
  <si>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Cc-Beaver, twnshp of</t>
  </si>
  <si>
    <t>Cc-Butler, twnshp of</t>
  </si>
  <si>
    <t>1.3%</t>
  </si>
  <si>
    <t>Ccl-Colby, city of</t>
  </si>
  <si>
    <t>0.0%</t>
  </si>
  <si>
    <t>Cc-Curtiss, village of</t>
  </si>
  <si>
    <t>Cc-Eaton, twnshp of</t>
  </si>
  <si>
    <t>Cc-Foster, twnshp of</t>
  </si>
  <si>
    <t>Ccl-Greenwood, city of</t>
  </si>
  <si>
    <t>Cc-Hendren, twnshp of</t>
  </si>
  <si>
    <t>0.6%</t>
  </si>
  <si>
    <t>Cc-Hoard, twnshp of</t>
  </si>
  <si>
    <t>Cc-Hixon, twnshp of</t>
  </si>
  <si>
    <t>0.8%</t>
  </si>
  <si>
    <t>Cc-Loyal, twnshp of</t>
  </si>
  <si>
    <t>Cc-Longwood, twnshp of</t>
  </si>
  <si>
    <t>Cc-Mead, twnshp of</t>
  </si>
  <si>
    <t>Ccl-Owen, city of</t>
  </si>
  <si>
    <t>0.4%</t>
  </si>
  <si>
    <t>Cc-Reseburg, twnshp of</t>
  </si>
  <si>
    <t>12.5%</t>
  </si>
  <si>
    <t>Cc-Thorp, twnshp of</t>
  </si>
  <si>
    <t>10.8%</t>
  </si>
  <si>
    <t>Ccl-Thorp, city of</t>
  </si>
  <si>
    <t>35.2%</t>
  </si>
  <si>
    <t>Cc-Unity, twnshp of</t>
  </si>
  <si>
    <t>Cc-Withee, twnshp of</t>
  </si>
  <si>
    <t>10.6%</t>
  </si>
  <si>
    <t>Cc-Worden, twnshp of</t>
  </si>
  <si>
    <t>10.5%</t>
  </si>
  <si>
    <t>Ccl-Withee, village of</t>
  </si>
  <si>
    <t>0.3%</t>
  </si>
  <si>
    <t>Lcl-Antigo, city of</t>
  </si>
  <si>
    <t>Li-Wilson, township of</t>
  </si>
  <si>
    <t>Mcl-Colby, city of in MaraCnty</t>
  </si>
  <si>
    <t>Tcl-Medford, city of</t>
  </si>
  <si>
    <t>Tc-Aurora, twnshp of</t>
  </si>
  <si>
    <t>Tc-Cleveland, twnshp of</t>
  </si>
  <si>
    <t>Tc-Deer Creek, twnshp of</t>
  </si>
  <si>
    <t>Tc-Ford, twnshp of</t>
  </si>
  <si>
    <t>Tc-Holway, twnshp of</t>
  </si>
  <si>
    <t>Tc-Jump River, twnshp of</t>
  </si>
  <si>
    <t>Tc-Maplehurst, twnshp of</t>
  </si>
  <si>
    <t>Tc-Mckinley, twnshp of</t>
  </si>
  <si>
    <t>Tc-Medford, twnshp of</t>
  </si>
  <si>
    <t>Tc-Pershing, twnshp of</t>
  </si>
  <si>
    <t>Tc-Roosevelt, twnshp of</t>
  </si>
  <si>
    <t>2.8%</t>
  </si>
  <si>
    <t>Tc-Taft, twnshp of</t>
  </si>
  <si>
    <t>2.1%</t>
  </si>
  <si>
    <t>Tcl-Westboro, twnshp of</t>
  </si>
  <si>
    <t>Tcl-Gilman, village of</t>
  </si>
  <si>
    <t>Tc-Lublin, village of</t>
  </si>
  <si>
    <t>0.2%</t>
  </si>
  <si>
    <t>Tcl-Stetsonville, village of</t>
  </si>
  <si>
    <t>WVLS Cataloging</t>
  </si>
  <si>
    <t>WI-Brown County</t>
  </si>
  <si>
    <t>WI-Fond du Lac County</t>
  </si>
  <si>
    <t>WI-LaCrosse County</t>
  </si>
  <si>
    <t>WI-Rock County</t>
  </si>
  <si>
    <t>WI-Trempealeau County</t>
  </si>
  <si>
    <t>Non Wisconsin Resident</t>
  </si>
  <si>
    <t>Interlibrary Loan</t>
  </si>
  <si>
    <t>Chv-Boyd, village of</t>
  </si>
  <si>
    <t>0.5%</t>
  </si>
  <si>
    <t>Chcl-Cornell, city of</t>
  </si>
  <si>
    <t>Cht-Colburn, twnshp of</t>
  </si>
  <si>
    <t>Chvl-Cadott, village of</t>
  </si>
  <si>
    <t>Cht-Delmar, twnshp of</t>
  </si>
  <si>
    <t>Chcl-Eau Claire, city of</t>
  </si>
  <si>
    <t>Cht-Edson, twnshp of</t>
  </si>
  <si>
    <t>2.0%</t>
  </si>
  <si>
    <t>Cht-Estella, twnshp of</t>
  </si>
  <si>
    <t>Cht-LaFayette, twnshp of</t>
  </si>
  <si>
    <t>Cht-Lake Holcombe, twnshp of</t>
  </si>
  <si>
    <t>Cht-Sigel, twnshp of</t>
  </si>
  <si>
    <t>Chcl-Stanley, city of</t>
  </si>
  <si>
    <t>3.2%</t>
  </si>
  <si>
    <t>Eccl-Eau Claire, city of</t>
  </si>
  <si>
    <t>Ecc-Wilson, twnshp of</t>
  </si>
  <si>
    <t>1.4%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</si>
  <si>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</si>
  <si>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</si>
  <si>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</si>
  <si>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</si>
  <si>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</si>
  <si>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</si>
  <si>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</si>
  <si>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</si>
  <si>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</si>
  <si>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</si>
  <si>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</si>
  <si>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</si>
  <si>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</si>
  <si>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</si>
  <si>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</si>
  <si>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</si>
  <si>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</si>
  <si>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</si>
  <si>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</si>
  <si>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</si>
  <si>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</si>
  <si>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</si>
  <si>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</si>
  <si>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</si>
  <si>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</si>
  <si>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</si>
  <si>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</si>
  <si>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</si>
  <si>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</si>
  <si>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</si>
  <si>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</si>
  <si>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</si>
  <si>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</si>
  <si>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THORP</t>
  </si>
  <si>
    <t xml:space="preserve"> - - </t>
  </si>
  <si>
    <t xml:space="preserve">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</si>
</sst>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166" fontId="10" fillId="0" borderId="0" xfId="1" applyNumberFormat="1" applyFont="1" applyAlignment="1">
      <alignment horizontal="righ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0" fontId="1" fillId="11" borderId="0" xfId="0" applyFont="1" applyFill="1" applyAlignment="1">
      <alignment horizontal="left"/>
    </xf>
    <xf numFmtId="166" fontId="1" fillId="11" borderId="0" xfId="0" applyNumberFormat="1" applyFont="1" applyFill="1"/>
    <xf numFmtId="166" fontId="1" fillId="0" borderId="0" xfId="1" applyNumberFormat="1" applyFont="1"/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5A4E0CDD-CD92-4BA4-AD47-26AE86EF00E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287813310285223"/>
          <c:y val="0.17493297587131368"/>
          <c:w val="0.61538461538461542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Ccl-Thorp, city of</c:v>
                </c:pt>
                <c:pt idx="1">
                  <c:v>Cc-Reseburg, twnshp of</c:v>
                </c:pt>
                <c:pt idx="2">
                  <c:v>Cc-Thorp, twnshp of</c:v>
                </c:pt>
                <c:pt idx="3">
                  <c:v>Cc-Withee, twnshp of</c:v>
                </c:pt>
                <c:pt idx="4">
                  <c:v>Cc-Worden, twnshp of</c:v>
                </c:pt>
                <c:pt idx="5">
                  <c:v>Chcl-Stanley, city of</c:v>
                </c:pt>
                <c:pt idx="6">
                  <c:v>Tc-Roosevelt, twnshp of</c:v>
                </c:pt>
                <c:pt idx="7">
                  <c:v>Tc-Taft, twnshp of</c:v>
                </c:pt>
                <c:pt idx="8">
                  <c:v>Cht-Edson, twnshp of</c:v>
                </c:pt>
                <c:pt idx="9">
                  <c:v>Ecc-Wilson, twnshp of</c:v>
                </c:pt>
                <c:pt idx="10">
                  <c:v>Cc-Butler, twnshp of</c:v>
                </c:pt>
                <c:pt idx="11">
                  <c:v>Cc-Longwood, twnshp of</c:v>
                </c:pt>
                <c:pt idx="12">
                  <c:v>Cc-Hixon, twnshp of</c:v>
                </c:pt>
                <c:pt idx="13">
                  <c:v>Tc-Aurora, twnshp of</c:v>
                </c:pt>
                <c:pt idx="14">
                  <c:v>Cc-Hendren, twnshp of</c:v>
                </c:pt>
                <c:pt idx="15">
                  <c:v>Chv-Boyd, village of</c:v>
                </c:pt>
                <c:pt idx="16">
                  <c:v>Interlibrary Loan</c:v>
                </c:pt>
                <c:pt idx="17">
                  <c:v>Ccl-Owen, city of</c:v>
                </c:pt>
                <c:pt idx="18">
                  <c:v>Chcl-Cornell, city of</c:v>
                </c:pt>
                <c:pt idx="19">
                  <c:v>Tc-Pershing, twnshp of</c:v>
                </c:pt>
                <c:pt idx="20">
                  <c:v>Ccl-Withee, village of</c:v>
                </c:pt>
                <c:pt idx="21">
                  <c:v>Tc-Cleveland, twnshp of</c:v>
                </c:pt>
                <c:pt idx="22">
                  <c:v>Cht-Colburn, twnshp of</c:v>
                </c:pt>
                <c:pt idx="23">
                  <c:v>Tc-Lublin, village of</c:v>
                </c:pt>
                <c:pt idx="24">
                  <c:v>Eccl-Eau Claire, city of</c:v>
                </c:pt>
                <c:pt idx="25">
                  <c:v>Cht-Delmar, twnshp of</c:v>
                </c:pt>
                <c:pt idx="26">
                  <c:v>Ccl-Greenwood, city of</c:v>
                </c:pt>
                <c:pt idx="27">
                  <c:v>Cc-Mead, twnshp of</c:v>
                </c:pt>
                <c:pt idx="28">
                  <c:v>Cc-Eaton, twnshp of</c:v>
                </c:pt>
                <c:pt idx="29">
                  <c:v>Tc-Maplehurst, twnshp of</c:v>
                </c:pt>
                <c:pt idx="30">
                  <c:v>Ccl-Abbotsford, city of</c:v>
                </c:pt>
                <c:pt idx="31">
                  <c:v>Cc-Beaver, twnshp of</c:v>
                </c:pt>
                <c:pt idx="32">
                  <c:v>WVLS Cataloging</c:v>
                </c:pt>
                <c:pt idx="33">
                  <c:v>WI-Brown County</c:v>
                </c:pt>
                <c:pt idx="34">
                  <c:v>Cht-Sigel, twnshp of</c:v>
                </c:pt>
                <c:pt idx="35">
                  <c:v>Cc-Loyal, twnshp of</c:v>
                </c:pt>
                <c:pt idx="36">
                  <c:v>Tc-Ford, twnshp of</c:v>
                </c:pt>
                <c:pt idx="37">
                  <c:v>Cht-Lake Holcombe, twnshp of</c:v>
                </c:pt>
                <c:pt idx="38">
                  <c:v>Chcl-Eau Claire, city of</c:v>
                </c:pt>
                <c:pt idx="39">
                  <c:v>Tcl-Stetsonville, village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6967</c:v>
                </c:pt>
                <c:pt idx="1">
                  <c:v>2243</c:v>
                </c:pt>
                <c:pt idx="2">
                  <c:v>1835</c:v>
                </c:pt>
                <c:pt idx="3">
                  <c:v>1788</c:v>
                </c:pt>
                <c:pt idx="4">
                  <c:v>1596</c:v>
                </c:pt>
                <c:pt idx="5">
                  <c:v>559</c:v>
                </c:pt>
                <c:pt idx="6">
                  <c:v>429</c:v>
                </c:pt>
                <c:pt idx="7">
                  <c:v>334</c:v>
                </c:pt>
                <c:pt idx="8">
                  <c:v>380</c:v>
                </c:pt>
                <c:pt idx="9">
                  <c:v>268</c:v>
                </c:pt>
                <c:pt idx="10">
                  <c:v>251</c:v>
                </c:pt>
                <c:pt idx="11">
                  <c:v>169</c:v>
                </c:pt>
                <c:pt idx="12">
                  <c:v>152</c:v>
                </c:pt>
                <c:pt idx="13">
                  <c:v>139</c:v>
                </c:pt>
                <c:pt idx="14">
                  <c:v>120</c:v>
                </c:pt>
                <c:pt idx="15">
                  <c:v>93</c:v>
                </c:pt>
                <c:pt idx="16">
                  <c:v>59</c:v>
                </c:pt>
                <c:pt idx="17">
                  <c:v>84</c:v>
                </c:pt>
                <c:pt idx="18">
                  <c:v>44</c:v>
                </c:pt>
                <c:pt idx="19">
                  <c:v>52</c:v>
                </c:pt>
                <c:pt idx="20">
                  <c:v>61</c:v>
                </c:pt>
                <c:pt idx="21">
                  <c:v>61</c:v>
                </c:pt>
                <c:pt idx="22">
                  <c:v>36</c:v>
                </c:pt>
                <c:pt idx="23">
                  <c:v>48</c:v>
                </c:pt>
                <c:pt idx="24">
                  <c:v>30</c:v>
                </c:pt>
                <c:pt idx="25">
                  <c:v>34</c:v>
                </c:pt>
                <c:pt idx="26">
                  <c:v>16</c:v>
                </c:pt>
                <c:pt idx="27">
                  <c:v>27</c:v>
                </c:pt>
                <c:pt idx="28">
                  <c:v>15</c:v>
                </c:pt>
                <c:pt idx="29">
                  <c:v>19</c:v>
                </c:pt>
                <c:pt idx="30">
                  <c:v>18</c:v>
                </c:pt>
                <c:pt idx="31">
                  <c:v>11</c:v>
                </c:pt>
                <c:pt idx="32">
                  <c:v>10</c:v>
                </c:pt>
                <c:pt idx="33">
                  <c:v>7</c:v>
                </c:pt>
                <c:pt idx="34">
                  <c:v>9</c:v>
                </c:pt>
                <c:pt idx="35">
                  <c:v>10</c:v>
                </c:pt>
                <c:pt idx="36">
                  <c:v>10</c:v>
                </c:pt>
                <c:pt idx="37">
                  <c:v>4</c:v>
                </c:pt>
                <c:pt idx="38">
                  <c:v>6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4-490A-AF2F-570A653511D5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Ccl-Thorp, city of</c:v>
                </c:pt>
                <c:pt idx="1">
                  <c:v>Cc-Reseburg, twnshp of</c:v>
                </c:pt>
                <c:pt idx="2">
                  <c:v>Cc-Thorp, twnshp of</c:v>
                </c:pt>
                <c:pt idx="3">
                  <c:v>Cc-Withee, twnshp of</c:v>
                </c:pt>
                <c:pt idx="4">
                  <c:v>Cc-Worden, twnshp of</c:v>
                </c:pt>
                <c:pt idx="5">
                  <c:v>Chcl-Stanley, city of</c:v>
                </c:pt>
                <c:pt idx="6">
                  <c:v>Tc-Roosevelt, twnshp of</c:v>
                </c:pt>
                <c:pt idx="7">
                  <c:v>Tc-Taft, twnshp of</c:v>
                </c:pt>
                <c:pt idx="8">
                  <c:v>Cht-Edson, twnshp of</c:v>
                </c:pt>
                <c:pt idx="9">
                  <c:v>Ecc-Wilson, twnshp of</c:v>
                </c:pt>
                <c:pt idx="10">
                  <c:v>Cc-Butler, twnshp of</c:v>
                </c:pt>
                <c:pt idx="11">
                  <c:v>Cc-Longwood, twnshp of</c:v>
                </c:pt>
                <c:pt idx="12">
                  <c:v>Cc-Hixon, twnshp of</c:v>
                </c:pt>
                <c:pt idx="13">
                  <c:v>Tc-Aurora, twnshp of</c:v>
                </c:pt>
                <c:pt idx="14">
                  <c:v>Cc-Hendren, twnshp of</c:v>
                </c:pt>
                <c:pt idx="15">
                  <c:v>Chv-Boyd, village of</c:v>
                </c:pt>
                <c:pt idx="16">
                  <c:v>Interlibrary Loan</c:v>
                </c:pt>
                <c:pt idx="17">
                  <c:v>Ccl-Owen, city of</c:v>
                </c:pt>
                <c:pt idx="18">
                  <c:v>Chcl-Cornell, city of</c:v>
                </c:pt>
                <c:pt idx="19">
                  <c:v>Tc-Pershing, twnshp of</c:v>
                </c:pt>
                <c:pt idx="20">
                  <c:v>Ccl-Withee, village of</c:v>
                </c:pt>
                <c:pt idx="21">
                  <c:v>Tc-Cleveland, twnshp of</c:v>
                </c:pt>
                <c:pt idx="22">
                  <c:v>Cht-Colburn, twnshp of</c:v>
                </c:pt>
                <c:pt idx="23">
                  <c:v>Tc-Lublin, village of</c:v>
                </c:pt>
                <c:pt idx="24">
                  <c:v>Eccl-Eau Claire, city of</c:v>
                </c:pt>
                <c:pt idx="25">
                  <c:v>Cht-Delmar, twnshp of</c:v>
                </c:pt>
                <c:pt idx="26">
                  <c:v>Ccl-Greenwood, city of</c:v>
                </c:pt>
                <c:pt idx="27">
                  <c:v>Cc-Mead, twnshp of</c:v>
                </c:pt>
                <c:pt idx="28">
                  <c:v>Cc-Eaton, twnshp of</c:v>
                </c:pt>
                <c:pt idx="29">
                  <c:v>Tc-Maplehurst, twnshp of</c:v>
                </c:pt>
                <c:pt idx="30">
                  <c:v>Ccl-Abbotsford, city of</c:v>
                </c:pt>
                <c:pt idx="31">
                  <c:v>Cc-Beaver, twnshp of</c:v>
                </c:pt>
                <c:pt idx="32">
                  <c:v>WVLS Cataloging</c:v>
                </c:pt>
                <c:pt idx="33">
                  <c:v>WI-Brown County</c:v>
                </c:pt>
                <c:pt idx="34">
                  <c:v>Cht-Sigel, twnshp of</c:v>
                </c:pt>
                <c:pt idx="35">
                  <c:v>Cc-Loyal, twnshp of</c:v>
                </c:pt>
                <c:pt idx="36">
                  <c:v>Tc-Ford, twnshp of</c:v>
                </c:pt>
                <c:pt idx="37">
                  <c:v>Cht-Lake Holcombe, twnshp of</c:v>
                </c:pt>
                <c:pt idx="38">
                  <c:v>Chcl-Eau Claire, city of</c:v>
                </c:pt>
                <c:pt idx="39">
                  <c:v>Tcl-Stetsonville, village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6396</c:v>
                </c:pt>
                <c:pt idx="1">
                  <c:v>2270</c:v>
                </c:pt>
                <c:pt idx="2">
                  <c:v>1839</c:v>
                </c:pt>
                <c:pt idx="3">
                  <c:v>2238</c:v>
                </c:pt>
                <c:pt idx="4">
                  <c:v>1585</c:v>
                </c:pt>
                <c:pt idx="5">
                  <c:v>592</c:v>
                </c:pt>
                <c:pt idx="6">
                  <c:v>416</c:v>
                </c:pt>
                <c:pt idx="7">
                  <c:v>353</c:v>
                </c:pt>
                <c:pt idx="8">
                  <c:v>409</c:v>
                </c:pt>
                <c:pt idx="9">
                  <c:v>279</c:v>
                </c:pt>
                <c:pt idx="10">
                  <c:v>245</c:v>
                </c:pt>
                <c:pt idx="11">
                  <c:v>132</c:v>
                </c:pt>
                <c:pt idx="12">
                  <c:v>131</c:v>
                </c:pt>
                <c:pt idx="13">
                  <c:v>116</c:v>
                </c:pt>
                <c:pt idx="14">
                  <c:v>111</c:v>
                </c:pt>
                <c:pt idx="15">
                  <c:v>93</c:v>
                </c:pt>
                <c:pt idx="16">
                  <c:v>62</c:v>
                </c:pt>
                <c:pt idx="17">
                  <c:v>88</c:v>
                </c:pt>
                <c:pt idx="18">
                  <c:v>46</c:v>
                </c:pt>
                <c:pt idx="19">
                  <c:v>57</c:v>
                </c:pt>
                <c:pt idx="20">
                  <c:v>53</c:v>
                </c:pt>
                <c:pt idx="21">
                  <c:v>31</c:v>
                </c:pt>
                <c:pt idx="22">
                  <c:v>46</c:v>
                </c:pt>
                <c:pt idx="23">
                  <c:v>50</c:v>
                </c:pt>
                <c:pt idx="24">
                  <c:v>30</c:v>
                </c:pt>
                <c:pt idx="25">
                  <c:v>31</c:v>
                </c:pt>
                <c:pt idx="26">
                  <c:v>18</c:v>
                </c:pt>
                <c:pt idx="27">
                  <c:v>27</c:v>
                </c:pt>
                <c:pt idx="28">
                  <c:v>15</c:v>
                </c:pt>
                <c:pt idx="29">
                  <c:v>14</c:v>
                </c:pt>
                <c:pt idx="30">
                  <c:v>5</c:v>
                </c:pt>
                <c:pt idx="31">
                  <c:v>15</c:v>
                </c:pt>
                <c:pt idx="32">
                  <c:v>8</c:v>
                </c:pt>
                <c:pt idx="33">
                  <c:v>7</c:v>
                </c:pt>
                <c:pt idx="34">
                  <c:v>9</c:v>
                </c:pt>
                <c:pt idx="35">
                  <c:v>10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4-490A-AF2F-570A653511D5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Ccl-Thorp, city of</c:v>
                </c:pt>
                <c:pt idx="1">
                  <c:v>Cc-Reseburg, twnshp of</c:v>
                </c:pt>
                <c:pt idx="2">
                  <c:v>Cc-Thorp, twnshp of</c:v>
                </c:pt>
                <c:pt idx="3">
                  <c:v>Cc-Withee, twnshp of</c:v>
                </c:pt>
                <c:pt idx="4">
                  <c:v>Cc-Worden, twnshp of</c:v>
                </c:pt>
                <c:pt idx="5">
                  <c:v>Chcl-Stanley, city of</c:v>
                </c:pt>
                <c:pt idx="6">
                  <c:v>Tc-Roosevelt, twnshp of</c:v>
                </c:pt>
                <c:pt idx="7">
                  <c:v>Tc-Taft, twnshp of</c:v>
                </c:pt>
                <c:pt idx="8">
                  <c:v>Cht-Edson, twnshp of</c:v>
                </c:pt>
                <c:pt idx="9">
                  <c:v>Ecc-Wilson, twnshp of</c:v>
                </c:pt>
                <c:pt idx="10">
                  <c:v>Cc-Butler, twnshp of</c:v>
                </c:pt>
                <c:pt idx="11">
                  <c:v>Cc-Longwood, twnshp of</c:v>
                </c:pt>
                <c:pt idx="12">
                  <c:v>Cc-Hixon, twnshp of</c:v>
                </c:pt>
                <c:pt idx="13">
                  <c:v>Tc-Aurora, twnshp of</c:v>
                </c:pt>
                <c:pt idx="14">
                  <c:v>Cc-Hendren, twnshp of</c:v>
                </c:pt>
                <c:pt idx="15">
                  <c:v>Chv-Boyd, village of</c:v>
                </c:pt>
                <c:pt idx="16">
                  <c:v>Interlibrary Loan</c:v>
                </c:pt>
                <c:pt idx="17">
                  <c:v>Ccl-Owen, city of</c:v>
                </c:pt>
                <c:pt idx="18">
                  <c:v>Chcl-Cornell, city of</c:v>
                </c:pt>
                <c:pt idx="19">
                  <c:v>Tc-Pershing, twnshp of</c:v>
                </c:pt>
                <c:pt idx="20">
                  <c:v>Ccl-Withee, village of</c:v>
                </c:pt>
                <c:pt idx="21">
                  <c:v>Tc-Cleveland, twnshp of</c:v>
                </c:pt>
                <c:pt idx="22">
                  <c:v>Cht-Colburn, twnshp of</c:v>
                </c:pt>
                <c:pt idx="23">
                  <c:v>Tc-Lublin, village of</c:v>
                </c:pt>
                <c:pt idx="24">
                  <c:v>Eccl-Eau Claire, city of</c:v>
                </c:pt>
                <c:pt idx="25">
                  <c:v>Cht-Delmar, twnshp of</c:v>
                </c:pt>
                <c:pt idx="26">
                  <c:v>Ccl-Greenwood, city of</c:v>
                </c:pt>
                <c:pt idx="27">
                  <c:v>Cc-Mead, twnshp of</c:v>
                </c:pt>
                <c:pt idx="28">
                  <c:v>Cc-Eaton, twnshp of</c:v>
                </c:pt>
                <c:pt idx="29">
                  <c:v>Tc-Maplehurst, twnshp of</c:v>
                </c:pt>
                <c:pt idx="30">
                  <c:v>Ccl-Abbotsford, city of</c:v>
                </c:pt>
                <c:pt idx="31">
                  <c:v>Cc-Beaver, twnshp of</c:v>
                </c:pt>
                <c:pt idx="32">
                  <c:v>WVLS Cataloging</c:v>
                </c:pt>
                <c:pt idx="33">
                  <c:v>WI-Brown County</c:v>
                </c:pt>
                <c:pt idx="34">
                  <c:v>Cht-Sigel, twnshp of</c:v>
                </c:pt>
                <c:pt idx="35">
                  <c:v>Cc-Loyal, twnshp of</c:v>
                </c:pt>
                <c:pt idx="36">
                  <c:v>Tc-Ford, twnshp of</c:v>
                </c:pt>
                <c:pt idx="37">
                  <c:v>Cht-Lake Holcombe, twnshp of</c:v>
                </c:pt>
                <c:pt idx="38">
                  <c:v>Chcl-Eau Claire, city of</c:v>
                </c:pt>
                <c:pt idx="39">
                  <c:v>Tcl-Stetsonville, village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1523</c:v>
                </c:pt>
                <c:pt idx="1">
                  <c:v>833</c:v>
                </c:pt>
                <c:pt idx="2">
                  <c:v>816</c:v>
                </c:pt>
                <c:pt idx="3">
                  <c:v>540</c:v>
                </c:pt>
                <c:pt idx="4">
                  <c:v>1263</c:v>
                </c:pt>
                <c:pt idx="5">
                  <c:v>233</c:v>
                </c:pt>
                <c:pt idx="6">
                  <c:v>323</c:v>
                </c:pt>
                <c:pt idx="7">
                  <c:v>189</c:v>
                </c:pt>
                <c:pt idx="8">
                  <c:v>56</c:v>
                </c:pt>
                <c:pt idx="9">
                  <c:v>45</c:v>
                </c:pt>
                <c:pt idx="10">
                  <c:v>25</c:v>
                </c:pt>
                <c:pt idx="11">
                  <c:v>60</c:v>
                </c:pt>
                <c:pt idx="12">
                  <c:v>55</c:v>
                </c:pt>
                <c:pt idx="13">
                  <c:v>90</c:v>
                </c:pt>
                <c:pt idx="14">
                  <c:v>8</c:v>
                </c:pt>
                <c:pt idx="15">
                  <c:v>12</c:v>
                </c:pt>
                <c:pt idx="16">
                  <c:v>60</c:v>
                </c:pt>
                <c:pt idx="17">
                  <c:v>2</c:v>
                </c:pt>
                <c:pt idx="18">
                  <c:v>52</c:v>
                </c:pt>
                <c:pt idx="19">
                  <c:v>19</c:v>
                </c:pt>
                <c:pt idx="20">
                  <c:v>17</c:v>
                </c:pt>
                <c:pt idx="21">
                  <c:v>30</c:v>
                </c:pt>
                <c:pt idx="22">
                  <c:v>27</c:v>
                </c:pt>
                <c:pt idx="23">
                  <c:v>1</c:v>
                </c:pt>
                <c:pt idx="24">
                  <c:v>40</c:v>
                </c:pt>
                <c:pt idx="25">
                  <c:v>20</c:v>
                </c:pt>
                <c:pt idx="26">
                  <c:v>20</c:v>
                </c:pt>
                <c:pt idx="27">
                  <c:v>4</c:v>
                </c:pt>
                <c:pt idx="28">
                  <c:v>9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4-490A-AF2F-570A653511D5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Ccl-Thorp, city of</c:v>
                </c:pt>
                <c:pt idx="1">
                  <c:v>Cc-Reseburg, twnshp of</c:v>
                </c:pt>
                <c:pt idx="2">
                  <c:v>Cc-Thorp, twnshp of</c:v>
                </c:pt>
                <c:pt idx="3">
                  <c:v>Cc-Withee, twnshp of</c:v>
                </c:pt>
                <c:pt idx="4">
                  <c:v>Cc-Worden, twnshp of</c:v>
                </c:pt>
                <c:pt idx="5">
                  <c:v>Chcl-Stanley, city of</c:v>
                </c:pt>
                <c:pt idx="6">
                  <c:v>Tc-Roosevelt, twnshp of</c:v>
                </c:pt>
                <c:pt idx="7">
                  <c:v>Tc-Taft, twnshp of</c:v>
                </c:pt>
                <c:pt idx="8">
                  <c:v>Cht-Edson, twnshp of</c:v>
                </c:pt>
                <c:pt idx="9">
                  <c:v>Ecc-Wilson, twnshp of</c:v>
                </c:pt>
                <c:pt idx="10">
                  <c:v>Cc-Butler, twnshp of</c:v>
                </c:pt>
                <c:pt idx="11">
                  <c:v>Cc-Longwood, twnshp of</c:v>
                </c:pt>
                <c:pt idx="12">
                  <c:v>Cc-Hixon, twnshp of</c:v>
                </c:pt>
                <c:pt idx="13">
                  <c:v>Tc-Aurora, twnshp of</c:v>
                </c:pt>
                <c:pt idx="14">
                  <c:v>Cc-Hendren, twnshp of</c:v>
                </c:pt>
                <c:pt idx="15">
                  <c:v>Chv-Boyd, village of</c:v>
                </c:pt>
                <c:pt idx="16">
                  <c:v>Interlibrary Loan</c:v>
                </c:pt>
                <c:pt idx="17">
                  <c:v>Ccl-Owen, city of</c:v>
                </c:pt>
                <c:pt idx="18">
                  <c:v>Chcl-Cornell, city of</c:v>
                </c:pt>
                <c:pt idx="19">
                  <c:v>Tc-Pershing, twnshp of</c:v>
                </c:pt>
                <c:pt idx="20">
                  <c:v>Ccl-Withee, village of</c:v>
                </c:pt>
                <c:pt idx="21">
                  <c:v>Tc-Cleveland, twnshp of</c:v>
                </c:pt>
                <c:pt idx="22">
                  <c:v>Cht-Colburn, twnshp of</c:v>
                </c:pt>
                <c:pt idx="23">
                  <c:v>Tc-Lublin, village of</c:v>
                </c:pt>
                <c:pt idx="24">
                  <c:v>Eccl-Eau Claire, city of</c:v>
                </c:pt>
                <c:pt idx="25">
                  <c:v>Cht-Delmar, twnshp of</c:v>
                </c:pt>
                <c:pt idx="26">
                  <c:v>Ccl-Greenwood, city of</c:v>
                </c:pt>
                <c:pt idx="27">
                  <c:v>Cc-Mead, twnshp of</c:v>
                </c:pt>
                <c:pt idx="28">
                  <c:v>Cc-Eaton, twnshp of</c:v>
                </c:pt>
                <c:pt idx="29">
                  <c:v>Tc-Maplehurst, twnshp of</c:v>
                </c:pt>
                <c:pt idx="30">
                  <c:v>Ccl-Abbotsford, city of</c:v>
                </c:pt>
                <c:pt idx="31">
                  <c:v>Cc-Beaver, twnshp of</c:v>
                </c:pt>
                <c:pt idx="32">
                  <c:v>WVLS Cataloging</c:v>
                </c:pt>
                <c:pt idx="33">
                  <c:v>WI-Brown County</c:v>
                </c:pt>
                <c:pt idx="34">
                  <c:v>Cht-Sigel, twnshp of</c:v>
                </c:pt>
                <c:pt idx="35">
                  <c:v>Cc-Loyal, twnshp of</c:v>
                </c:pt>
                <c:pt idx="36">
                  <c:v>Tc-Ford, twnshp of</c:v>
                </c:pt>
                <c:pt idx="37">
                  <c:v>Cht-Lake Holcombe, twnshp of</c:v>
                </c:pt>
                <c:pt idx="38">
                  <c:v>Chcl-Eau Claire, city of</c:v>
                </c:pt>
                <c:pt idx="39">
                  <c:v>Tcl-Stetsonville, village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349</c:v>
                </c:pt>
                <c:pt idx="1">
                  <c:v>67</c:v>
                </c:pt>
                <c:pt idx="2">
                  <c:v>190</c:v>
                </c:pt>
                <c:pt idx="3">
                  <c:v>44</c:v>
                </c:pt>
                <c:pt idx="4">
                  <c:v>94</c:v>
                </c:pt>
                <c:pt idx="5">
                  <c:v>13</c:v>
                </c:pt>
                <c:pt idx="6">
                  <c:v>39</c:v>
                </c:pt>
                <c:pt idx="7">
                  <c:v>45</c:v>
                </c:pt>
                <c:pt idx="8">
                  <c:v>14</c:v>
                </c:pt>
                <c:pt idx="9">
                  <c:v>7</c:v>
                </c:pt>
                <c:pt idx="10">
                  <c:v>22</c:v>
                </c:pt>
                <c:pt idx="11">
                  <c:v>7</c:v>
                </c:pt>
                <c:pt idx="12">
                  <c:v>24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13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C4-490A-AF2F-570A653511D5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Ccl-Thorp, city of</c:v>
                </c:pt>
                <c:pt idx="1">
                  <c:v>Cc-Reseburg, twnshp of</c:v>
                </c:pt>
                <c:pt idx="2">
                  <c:v>Cc-Thorp, twnshp of</c:v>
                </c:pt>
                <c:pt idx="3">
                  <c:v>Cc-Withee, twnshp of</c:v>
                </c:pt>
                <c:pt idx="4">
                  <c:v>Cc-Worden, twnshp of</c:v>
                </c:pt>
                <c:pt idx="5">
                  <c:v>Chcl-Stanley, city of</c:v>
                </c:pt>
                <c:pt idx="6">
                  <c:v>Tc-Roosevelt, twnshp of</c:v>
                </c:pt>
                <c:pt idx="7">
                  <c:v>Tc-Taft, twnshp of</c:v>
                </c:pt>
                <c:pt idx="8">
                  <c:v>Cht-Edson, twnshp of</c:v>
                </c:pt>
                <c:pt idx="9">
                  <c:v>Ecc-Wilson, twnshp of</c:v>
                </c:pt>
                <c:pt idx="10">
                  <c:v>Cc-Butler, twnshp of</c:v>
                </c:pt>
                <c:pt idx="11">
                  <c:v>Cc-Longwood, twnshp of</c:v>
                </c:pt>
                <c:pt idx="12">
                  <c:v>Cc-Hixon, twnshp of</c:v>
                </c:pt>
                <c:pt idx="13">
                  <c:v>Tc-Aurora, twnshp of</c:v>
                </c:pt>
                <c:pt idx="14">
                  <c:v>Cc-Hendren, twnshp of</c:v>
                </c:pt>
                <c:pt idx="15">
                  <c:v>Chv-Boyd, village of</c:v>
                </c:pt>
                <c:pt idx="16">
                  <c:v>Interlibrary Loan</c:v>
                </c:pt>
                <c:pt idx="17">
                  <c:v>Ccl-Owen, city of</c:v>
                </c:pt>
                <c:pt idx="18">
                  <c:v>Chcl-Cornell, city of</c:v>
                </c:pt>
                <c:pt idx="19">
                  <c:v>Tc-Pershing, twnshp of</c:v>
                </c:pt>
                <c:pt idx="20">
                  <c:v>Ccl-Withee, village of</c:v>
                </c:pt>
                <c:pt idx="21">
                  <c:v>Tc-Cleveland, twnshp of</c:v>
                </c:pt>
                <c:pt idx="22">
                  <c:v>Cht-Colburn, twnshp of</c:v>
                </c:pt>
                <c:pt idx="23">
                  <c:v>Tc-Lublin, village of</c:v>
                </c:pt>
                <c:pt idx="24">
                  <c:v>Eccl-Eau Claire, city of</c:v>
                </c:pt>
                <c:pt idx="25">
                  <c:v>Cht-Delmar, twnshp of</c:v>
                </c:pt>
                <c:pt idx="26">
                  <c:v>Ccl-Greenwood, city of</c:v>
                </c:pt>
                <c:pt idx="27">
                  <c:v>Cc-Mead, twnshp of</c:v>
                </c:pt>
                <c:pt idx="28">
                  <c:v>Cc-Eaton, twnshp of</c:v>
                </c:pt>
                <c:pt idx="29">
                  <c:v>Tc-Maplehurst, twnshp of</c:v>
                </c:pt>
                <c:pt idx="30">
                  <c:v>Ccl-Abbotsford, city of</c:v>
                </c:pt>
                <c:pt idx="31">
                  <c:v>Cc-Beaver, twnshp of</c:v>
                </c:pt>
                <c:pt idx="32">
                  <c:v>WVLS Cataloging</c:v>
                </c:pt>
                <c:pt idx="33">
                  <c:v>WI-Brown County</c:v>
                </c:pt>
                <c:pt idx="34">
                  <c:v>Cht-Sigel, twnshp of</c:v>
                </c:pt>
                <c:pt idx="35">
                  <c:v>Cc-Loyal, twnshp of</c:v>
                </c:pt>
                <c:pt idx="36">
                  <c:v>Tc-Ford, twnshp of</c:v>
                </c:pt>
                <c:pt idx="37">
                  <c:v>Cht-Lake Holcombe, twnshp of</c:v>
                </c:pt>
                <c:pt idx="38">
                  <c:v>Chcl-Eau Claire, city of</c:v>
                </c:pt>
                <c:pt idx="39">
                  <c:v>Tcl-Stetsonville, village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C4-490A-AF2F-570A6535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176048"/>
        <c:axId val="1"/>
      </c:barChart>
      <c:catAx>
        <c:axId val="536176048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30077787381158172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76048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42955920484012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2-4BEF-B604-4117A708CA2A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2-4BEF-B604-4117A708CA2A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62-4BEF-B604-4117A708CA2A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62-4BEF-B604-4117A708CA2A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62-4BEF-B604-4117A708CA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536175632"/>
        <c:axId val="1"/>
      </c:barChart>
      <c:catAx>
        <c:axId val="53617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7563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43</xdr:row>
      <xdr:rowOff>0</xdr:rowOff>
    </xdr:from>
    <xdr:to>
      <xdr:col>7</xdr:col>
      <xdr:colOff>152381</xdr:colOff>
      <xdr:row>43</xdr:row>
      <xdr:rowOff>152381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E93D98-3370-B8AA-1DD5-1BB90FC7C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8953500"/>
          <a:ext cx="152381" cy="1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B2F284-B575-10E4-11DE-ACA05ECDCE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0.81575</cdr:x>
      <cdr:y>0.07425</cdr:y>
    </cdr:from>
    <cdr:to>
      <cdr:x>0.82775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D95BECD5-A44E-0B4E-B52F-BC96F93389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7093" y="602965"/>
          <a:ext cx="75568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0.107</cdr:x>
      <cdr:y>0.059</cdr:y>
    </cdr:from>
    <cdr:to>
      <cdr:x>0.97575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2E30BFBE-A593-2B06-243E-2EDBF9D9855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73820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5F0FBFD7-3272-4957-9F1E-9AA0DF90CAE4}" type="TxLink">
            <a:rPr lang="en-US"/>
            <a:pPr algn="ctr" rtl="0">
              <a:defRPr sz="1000"/>
            </a:pPr>
            <a:t>430</a:t>
          </a:fld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631D48-8266-6EC5-3744-8630D1FD37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814E5ABA-232A-A7BD-DD5F-8B537D524107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B08D2FE-7352-46D2-8F29-156E424E9817}" type="TxLink">
            <a:rPr lang="en-US"/>
            <a:pPr algn="ctr" rtl="0">
              <a:defRPr sz="1000"/>
            </a:pPr>
            <a:t>430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68"/>
  <sheetViews>
    <sheetView tabSelected="1" zoomScaleNormal="100" workbookViewId="0">
      <selection activeCell="H44" sqref="H44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0.8867187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70" t="s">
        <v>0</v>
      </c>
      <c r="B1" s="71"/>
      <c r="C1" s="71"/>
      <c r="D1" s="71"/>
      <c r="E1" s="71"/>
      <c r="F1" s="71"/>
      <c r="G1" s="71"/>
      <c r="H1" s="71"/>
    </row>
    <row r="2" spans="1:9" s="10" customFormat="1" ht="26.25" customHeight="1" x14ac:dyDescent="0.2">
      <c r="A2" s="72">
        <v>430</v>
      </c>
      <c r="B2" s="73"/>
      <c r="C2" s="73"/>
      <c r="D2" s="73"/>
      <c r="E2" s="73"/>
      <c r="F2" s="73"/>
      <c r="G2" s="73"/>
      <c r="H2" s="73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126</v>
      </c>
      <c r="G3" s="12"/>
      <c r="H3" s="13">
        <f>D68</f>
        <v>24423</v>
      </c>
      <c r="I3" s="14" t="s">
        <v>95</v>
      </c>
    </row>
    <row r="4" spans="1:9" ht="15.75" x14ac:dyDescent="0.2">
      <c r="A4" s="48" t="s">
        <v>10</v>
      </c>
      <c r="B4" s="49">
        <v>18</v>
      </c>
      <c r="C4" s="49">
        <v>4</v>
      </c>
      <c r="D4" s="49">
        <v>22</v>
      </c>
      <c r="F4" s="15" t="s">
        <v>96</v>
      </c>
      <c r="G4" s="16"/>
      <c r="H4" s="17">
        <f>-D21</f>
        <v>-8490</v>
      </c>
      <c r="I4" s="18" t="s">
        <v>97</v>
      </c>
    </row>
    <row r="5" spans="1:9" ht="15.75" x14ac:dyDescent="0.2">
      <c r="A5" s="56" t="s">
        <v>12</v>
      </c>
      <c r="B5" s="57">
        <v>11</v>
      </c>
      <c r="C5" s="57">
        <v>0</v>
      </c>
      <c r="D5" s="57">
        <v>11</v>
      </c>
      <c r="F5" s="15" t="s">
        <v>98</v>
      </c>
      <c r="G5" s="16"/>
      <c r="H5" s="17">
        <f>-D46</f>
        <v>-10</v>
      </c>
      <c r="I5" s="18" t="s">
        <v>99</v>
      </c>
    </row>
    <row r="6" spans="1:9" ht="15.75" x14ac:dyDescent="0.2">
      <c r="A6" s="56" t="s">
        <v>13</v>
      </c>
      <c r="B6" s="57">
        <v>251</v>
      </c>
      <c r="C6" s="57">
        <v>25</v>
      </c>
      <c r="D6" s="57">
        <v>276</v>
      </c>
      <c r="F6" s="15"/>
      <c r="G6" s="16"/>
      <c r="H6" s="17">
        <f>-D53</f>
        <v>-119</v>
      </c>
      <c r="I6" s="18" t="s">
        <v>100</v>
      </c>
    </row>
    <row r="7" spans="1:9" ht="15.75" x14ac:dyDescent="0.2">
      <c r="A7" s="48" t="s">
        <v>15</v>
      </c>
      <c r="B7" s="49">
        <v>0</v>
      </c>
      <c r="C7" s="49">
        <v>0</v>
      </c>
      <c r="D7" s="49">
        <v>0</v>
      </c>
      <c r="F7" s="15"/>
      <c r="G7" s="16"/>
      <c r="H7" s="17"/>
      <c r="I7" s="18" t="s">
        <v>101</v>
      </c>
    </row>
    <row r="8" spans="1:9" x14ac:dyDescent="0.2">
      <c r="A8" s="56" t="s">
        <v>17</v>
      </c>
      <c r="B8" s="57">
        <v>2</v>
      </c>
      <c r="C8" s="57">
        <v>0</v>
      </c>
      <c r="D8" s="57">
        <v>2</v>
      </c>
      <c r="F8" s="19"/>
      <c r="G8" s="19"/>
      <c r="H8" s="20">
        <f>SUM(H3:H7)</f>
        <v>15804</v>
      </c>
      <c r="I8" s="21"/>
    </row>
    <row r="9" spans="1:9" ht="15.75" x14ac:dyDescent="0.2">
      <c r="A9" s="56" t="s">
        <v>18</v>
      </c>
      <c r="B9" s="57">
        <v>15</v>
      </c>
      <c r="C9" s="57">
        <v>9</v>
      </c>
      <c r="D9" s="57">
        <v>24</v>
      </c>
      <c r="F9" s="74" t="s">
        <v>102</v>
      </c>
      <c r="G9" s="75"/>
      <c r="H9" s="17"/>
      <c r="I9" s="21"/>
    </row>
    <row r="10" spans="1:9" x14ac:dyDescent="0.2">
      <c r="A10" s="56" t="s">
        <v>19</v>
      </c>
      <c r="B10" s="57">
        <v>4</v>
      </c>
      <c r="C10" s="57">
        <v>0</v>
      </c>
      <c r="D10" s="57">
        <v>4</v>
      </c>
      <c r="F10" s="22" t="s">
        <v>103</v>
      </c>
      <c r="G10" s="23">
        <f>SUM(D4,D7,D11,D18,D25)</f>
        <v>222</v>
      </c>
      <c r="H10" s="24"/>
      <c r="I10" s="21"/>
    </row>
    <row r="11" spans="1:9" x14ac:dyDescent="0.2">
      <c r="A11" s="48" t="s">
        <v>20</v>
      </c>
      <c r="B11" s="49">
        <v>16</v>
      </c>
      <c r="C11" s="49">
        <v>20</v>
      </c>
      <c r="D11" s="49">
        <v>36</v>
      </c>
      <c r="F11" s="25" t="s">
        <v>104</v>
      </c>
      <c r="G11" s="26">
        <f>SUM(D5:D6,D8:D10,D12:D17,D19:D20,D22:D24)</f>
        <v>11838</v>
      </c>
      <c r="H11" s="21"/>
      <c r="I11" s="65"/>
    </row>
    <row r="12" spans="1:9" x14ac:dyDescent="0.2">
      <c r="A12" s="56" t="s">
        <v>21</v>
      </c>
      <c r="B12" s="57">
        <v>120</v>
      </c>
      <c r="C12" s="57">
        <v>8</v>
      </c>
      <c r="D12" s="57">
        <v>128</v>
      </c>
      <c r="F12" s="27" t="s">
        <v>105</v>
      </c>
      <c r="G12" s="28">
        <f>SUM(G10:G11)</f>
        <v>12060</v>
      </c>
      <c r="H12" s="21"/>
      <c r="I12" s="21"/>
    </row>
    <row r="13" spans="1:9" x14ac:dyDescent="0.2">
      <c r="A13" s="56" t="s">
        <v>23</v>
      </c>
      <c r="B13" s="57">
        <v>0</v>
      </c>
      <c r="C13" s="57">
        <v>0</v>
      </c>
      <c r="D13" s="57">
        <v>0</v>
      </c>
      <c r="F13" s="19"/>
      <c r="G13" s="19"/>
      <c r="H13" s="21"/>
      <c r="I13" s="21"/>
    </row>
    <row r="14" spans="1:9" x14ac:dyDescent="0.2">
      <c r="A14" s="56" t="s">
        <v>24</v>
      </c>
      <c r="B14" s="57">
        <v>152</v>
      </c>
      <c r="C14" s="57">
        <v>55</v>
      </c>
      <c r="D14" s="57">
        <v>207</v>
      </c>
      <c r="F14" s="19"/>
      <c r="G14" s="19"/>
      <c r="H14" s="21"/>
      <c r="I14" s="21"/>
    </row>
    <row r="15" spans="1:9" ht="15.75" x14ac:dyDescent="0.2">
      <c r="A15" s="56" t="s">
        <v>26</v>
      </c>
      <c r="B15" s="57">
        <v>10</v>
      </c>
      <c r="C15" s="57">
        <v>0</v>
      </c>
      <c r="D15" s="57">
        <v>10</v>
      </c>
      <c r="F15" s="76" t="s">
        <v>106</v>
      </c>
      <c r="G15" s="77"/>
      <c r="H15" s="18" t="s">
        <v>107</v>
      </c>
      <c r="I15" s="29" t="s">
        <v>127</v>
      </c>
    </row>
    <row r="16" spans="1:9" x14ac:dyDescent="0.2">
      <c r="A16" s="56" t="s">
        <v>27</v>
      </c>
      <c r="B16" s="57">
        <v>169</v>
      </c>
      <c r="C16" s="57">
        <v>60</v>
      </c>
      <c r="D16" s="57">
        <v>229</v>
      </c>
      <c r="F16" s="22" t="s">
        <v>103</v>
      </c>
      <c r="G16" s="23">
        <f>SUM(D26,D28:D29,D42:D43,D45)</f>
        <v>1</v>
      </c>
      <c r="H16" s="21"/>
      <c r="I16" s="30"/>
    </row>
    <row r="17" spans="1:9" x14ac:dyDescent="0.2">
      <c r="A17" s="56" t="s">
        <v>28</v>
      </c>
      <c r="B17" s="57">
        <v>27</v>
      </c>
      <c r="C17" s="57">
        <v>4</v>
      </c>
      <c r="D17" s="57">
        <v>31</v>
      </c>
      <c r="F17" s="25" t="s">
        <v>104</v>
      </c>
      <c r="G17" s="26">
        <f>SUM(D27,D30:D41,D44)</f>
        <v>1754</v>
      </c>
      <c r="H17" s="18" t="s">
        <v>108</v>
      </c>
      <c r="I17" s="29">
        <f>SUM(D26)</f>
        <v>0</v>
      </c>
    </row>
    <row r="18" spans="1:9" x14ac:dyDescent="0.2">
      <c r="A18" s="48" t="s">
        <v>29</v>
      </c>
      <c r="B18" s="49">
        <v>84</v>
      </c>
      <c r="C18" s="49">
        <v>2</v>
      </c>
      <c r="D18" s="49">
        <v>86</v>
      </c>
      <c r="F18" s="31" t="s">
        <v>105</v>
      </c>
      <c r="G18" s="32">
        <f>SUM(G16:G17)</f>
        <v>1755</v>
      </c>
      <c r="H18" s="21"/>
      <c r="I18" s="30"/>
    </row>
    <row r="19" spans="1:9" x14ac:dyDescent="0.2">
      <c r="A19" s="56" t="s">
        <v>31</v>
      </c>
      <c r="B19" s="57">
        <v>2243</v>
      </c>
      <c r="C19" s="57">
        <v>833</v>
      </c>
      <c r="D19" s="57">
        <v>3076</v>
      </c>
      <c r="F19" s="19"/>
      <c r="G19" s="19"/>
      <c r="H19" s="18" t="s">
        <v>109</v>
      </c>
      <c r="I19" s="29">
        <f>SUM(D27)</f>
        <v>1</v>
      </c>
    </row>
    <row r="20" spans="1:9" x14ac:dyDescent="0.2">
      <c r="A20" s="56" t="s">
        <v>33</v>
      </c>
      <c r="B20" s="57">
        <v>1835</v>
      </c>
      <c r="C20" s="57">
        <v>816</v>
      </c>
      <c r="D20" s="57">
        <v>2651</v>
      </c>
      <c r="F20" s="19"/>
      <c r="G20" s="19"/>
      <c r="H20" s="21"/>
      <c r="I20" s="30"/>
    </row>
    <row r="21" spans="1:9" ht="15.75" x14ac:dyDescent="0.2">
      <c r="A21" s="2" t="s">
        <v>35</v>
      </c>
      <c r="B21" s="8">
        <v>6967</v>
      </c>
      <c r="C21" s="8">
        <v>1523</v>
      </c>
      <c r="D21" s="8">
        <v>8490</v>
      </c>
      <c r="F21" s="78" t="s">
        <v>110</v>
      </c>
      <c r="G21" s="79"/>
      <c r="H21" s="18" t="s">
        <v>111</v>
      </c>
      <c r="I21" s="29">
        <f>SUM(D28)</f>
        <v>0</v>
      </c>
    </row>
    <row r="22" spans="1:9" x14ac:dyDescent="0.2">
      <c r="A22" s="56" t="s">
        <v>37</v>
      </c>
      <c r="B22" s="57">
        <v>2</v>
      </c>
      <c r="C22" s="57">
        <v>0</v>
      </c>
      <c r="D22" s="57">
        <v>2</v>
      </c>
      <c r="F22" s="22" t="s">
        <v>103</v>
      </c>
      <c r="G22" s="23">
        <f>SUM(D55,D57,D59,D65:D66)</f>
        <v>968</v>
      </c>
      <c r="H22" s="21"/>
      <c r="I22" s="30"/>
    </row>
    <row r="23" spans="1:9" x14ac:dyDescent="0.2">
      <c r="A23" s="56" t="s">
        <v>38</v>
      </c>
      <c r="B23" s="57">
        <v>1788</v>
      </c>
      <c r="C23" s="57">
        <v>540</v>
      </c>
      <c r="D23" s="57">
        <v>2328</v>
      </c>
      <c r="F23" s="25" t="s">
        <v>104</v>
      </c>
      <c r="G23" s="26">
        <f>SUM(D54,D56,D58,D60:D64,D67)</f>
        <v>998</v>
      </c>
      <c r="H23" s="18" t="s">
        <v>112</v>
      </c>
      <c r="I23" s="29" t="s">
        <v>128</v>
      </c>
    </row>
    <row r="24" spans="1:9" x14ac:dyDescent="0.2">
      <c r="A24" s="56" t="s">
        <v>40</v>
      </c>
      <c r="B24" s="57">
        <v>1596</v>
      </c>
      <c r="C24" s="57">
        <v>1263</v>
      </c>
      <c r="D24" s="57">
        <v>2859</v>
      </c>
      <c r="F24" s="33" t="s">
        <v>105</v>
      </c>
      <c r="G24" s="34">
        <f>SUM(G22:G23)</f>
        <v>1966</v>
      </c>
      <c r="H24" s="21"/>
      <c r="I24" s="30"/>
    </row>
    <row r="25" spans="1:9" x14ac:dyDescent="0.2">
      <c r="A25" s="48" t="s">
        <v>42</v>
      </c>
      <c r="B25" s="49">
        <v>61</v>
      </c>
      <c r="C25" s="49">
        <v>17</v>
      </c>
      <c r="D25" s="49">
        <v>78</v>
      </c>
      <c r="F25" s="19"/>
      <c r="G25" s="19"/>
      <c r="H25" s="18" t="s">
        <v>113</v>
      </c>
      <c r="I25" s="35">
        <f>SUM(D29:D45)</f>
        <v>1754</v>
      </c>
    </row>
    <row r="26" spans="1:9" x14ac:dyDescent="0.2">
      <c r="A26" s="50" t="s">
        <v>44</v>
      </c>
      <c r="B26" s="51">
        <v>0</v>
      </c>
      <c r="C26" s="51">
        <v>0</v>
      </c>
      <c r="D26" s="51">
        <v>0</v>
      </c>
      <c r="F26" s="19"/>
      <c r="G26" s="19"/>
      <c r="H26" s="21"/>
      <c r="I26" s="30"/>
    </row>
    <row r="27" spans="1:9" ht="15.75" x14ac:dyDescent="0.2">
      <c r="A27" s="58" t="s">
        <v>45</v>
      </c>
      <c r="B27" s="59">
        <v>1</v>
      </c>
      <c r="C27" s="59">
        <v>0</v>
      </c>
      <c r="D27" s="59">
        <v>1</v>
      </c>
      <c r="F27" s="66" t="s">
        <v>114</v>
      </c>
      <c r="G27" s="67"/>
      <c r="H27" s="21"/>
      <c r="I27" s="36">
        <f>SUM(I15,I17,I19,I21,I23,I25)</f>
        <v>1755</v>
      </c>
    </row>
    <row r="28" spans="1:9" x14ac:dyDescent="0.2">
      <c r="A28" s="50" t="s">
        <v>46</v>
      </c>
      <c r="B28" s="51">
        <v>0</v>
      </c>
      <c r="C28" s="51">
        <v>0</v>
      </c>
      <c r="D28" s="51">
        <v>0</v>
      </c>
      <c r="F28" s="22" t="s">
        <v>105</v>
      </c>
      <c r="G28" s="23">
        <f>SUM(D47:D51)</f>
        <v>20</v>
      </c>
      <c r="H28" s="21"/>
      <c r="I28" s="21"/>
    </row>
    <row r="29" spans="1:9" x14ac:dyDescent="0.2">
      <c r="A29" s="50" t="s">
        <v>47</v>
      </c>
      <c r="B29" s="51">
        <v>0</v>
      </c>
      <c r="C29" s="51">
        <v>0</v>
      </c>
      <c r="D29" s="51">
        <v>0</v>
      </c>
      <c r="F29" s="37"/>
      <c r="G29" s="19"/>
      <c r="H29" s="21"/>
      <c r="I29" s="21"/>
    </row>
    <row r="30" spans="1:9" x14ac:dyDescent="0.2">
      <c r="A30" s="58" t="s">
        <v>48</v>
      </c>
      <c r="B30" s="59">
        <v>139</v>
      </c>
      <c r="C30" s="59">
        <v>90</v>
      </c>
      <c r="D30" s="59">
        <v>229</v>
      </c>
      <c r="F30" s="19"/>
      <c r="G30" s="19"/>
      <c r="H30" s="21"/>
      <c r="I30" s="21"/>
    </row>
    <row r="31" spans="1:9" ht="15.75" x14ac:dyDescent="0.2">
      <c r="A31" s="58" t="s">
        <v>49</v>
      </c>
      <c r="B31" s="59">
        <v>61</v>
      </c>
      <c r="C31" s="59">
        <v>30</v>
      </c>
      <c r="D31" s="59">
        <v>91</v>
      </c>
      <c r="F31" s="68" t="s">
        <v>115</v>
      </c>
      <c r="G31" s="69"/>
      <c r="H31" s="21"/>
      <c r="I31" s="21"/>
    </row>
    <row r="32" spans="1:9" x14ac:dyDescent="0.2">
      <c r="A32" s="58" t="s">
        <v>50</v>
      </c>
      <c r="B32" s="59">
        <v>0</v>
      </c>
      <c r="C32" s="59">
        <v>0</v>
      </c>
      <c r="D32" s="59">
        <v>0</v>
      </c>
      <c r="F32" s="22" t="s">
        <v>105</v>
      </c>
      <c r="G32" s="23">
        <f>SUM(D52)</f>
        <v>3</v>
      </c>
      <c r="H32" s="18"/>
      <c r="I32" s="21"/>
    </row>
    <row r="33" spans="1:9" x14ac:dyDescent="0.2">
      <c r="A33" s="58" t="s">
        <v>51</v>
      </c>
      <c r="B33" s="59">
        <v>10</v>
      </c>
      <c r="C33" s="59">
        <v>0</v>
      </c>
      <c r="D33" s="59">
        <v>10</v>
      </c>
      <c r="F33" s="19"/>
      <c r="G33" s="38"/>
      <c r="H33" s="21"/>
      <c r="I33"/>
    </row>
    <row r="34" spans="1:9" x14ac:dyDescent="0.2">
      <c r="A34" s="58" t="s">
        <v>52</v>
      </c>
      <c r="B34" s="59">
        <v>1</v>
      </c>
      <c r="C34" s="59">
        <v>0</v>
      </c>
      <c r="D34" s="59">
        <v>1</v>
      </c>
      <c r="F34" s="19"/>
      <c r="G34" s="39">
        <f>SUM(G12,G18,G24,G28,G32)</f>
        <v>15804</v>
      </c>
      <c r="H34" s="21"/>
      <c r="I34"/>
    </row>
    <row r="35" spans="1:9" x14ac:dyDescent="0.2">
      <c r="A35" s="58" t="s">
        <v>53</v>
      </c>
      <c r="B35" s="59">
        <v>2</v>
      </c>
      <c r="C35" s="59">
        <v>4</v>
      </c>
      <c r="D35" s="59">
        <v>6</v>
      </c>
      <c r="F35"/>
      <c r="G35"/>
      <c r="H35" s="21"/>
      <c r="I35"/>
    </row>
    <row r="36" spans="1:9" x14ac:dyDescent="0.2">
      <c r="A36" s="58" t="s">
        <v>54</v>
      </c>
      <c r="B36" s="59">
        <v>19</v>
      </c>
      <c r="C36" s="59">
        <v>0</v>
      </c>
      <c r="D36" s="59">
        <v>19</v>
      </c>
      <c r="F36"/>
      <c r="G36"/>
      <c r="H36" s="21"/>
      <c r="I36"/>
    </row>
    <row r="37" spans="1:9" x14ac:dyDescent="0.2">
      <c r="A37" s="58" t="s">
        <v>55</v>
      </c>
      <c r="B37" s="59">
        <v>1</v>
      </c>
      <c r="C37" s="59">
        <v>0</v>
      </c>
      <c r="D37" s="59">
        <v>1</v>
      </c>
      <c r="F37" s="22" t="s">
        <v>116</v>
      </c>
      <c r="G37" s="40"/>
      <c r="H37" s="41"/>
      <c r="I37"/>
    </row>
    <row r="38" spans="1:9" x14ac:dyDescent="0.2">
      <c r="A38" s="58" t="s">
        <v>56</v>
      </c>
      <c r="B38" s="59">
        <v>1</v>
      </c>
      <c r="C38" s="59">
        <v>0</v>
      </c>
      <c r="D38" s="59">
        <v>1</v>
      </c>
      <c r="F38" s="22" t="s">
        <v>117</v>
      </c>
      <c r="G38" s="40"/>
      <c r="H38" s="41"/>
      <c r="I38"/>
    </row>
    <row r="39" spans="1:9" x14ac:dyDescent="0.2">
      <c r="A39" s="58" t="s">
        <v>57</v>
      </c>
      <c r="B39" s="59">
        <v>52</v>
      </c>
      <c r="C39" s="59">
        <v>19</v>
      </c>
      <c r="D39" s="59">
        <v>71</v>
      </c>
      <c r="F39" s="22"/>
      <c r="G39" s="40"/>
      <c r="H39" s="41"/>
      <c r="I39"/>
    </row>
    <row r="40" spans="1:9" x14ac:dyDescent="0.2">
      <c r="A40" s="58" t="s">
        <v>58</v>
      </c>
      <c r="B40" s="59">
        <v>429</v>
      </c>
      <c r="C40" s="59">
        <v>323</v>
      </c>
      <c r="D40" s="59">
        <v>752</v>
      </c>
      <c r="F40" s="42" t="s">
        <v>102</v>
      </c>
      <c r="G40" s="43" t="s">
        <v>118</v>
      </c>
      <c r="H40" s="41"/>
      <c r="I40"/>
    </row>
    <row r="41" spans="1:9" x14ac:dyDescent="0.2">
      <c r="A41" s="58" t="s">
        <v>60</v>
      </c>
      <c r="B41" s="59">
        <v>334</v>
      </c>
      <c r="C41" s="59">
        <v>189</v>
      </c>
      <c r="D41" s="59">
        <v>523</v>
      </c>
      <c r="F41" s="33" t="s">
        <v>119</v>
      </c>
      <c r="G41" s="44">
        <f>SUM(D54,D56,D58,D60:D64)</f>
        <v>685</v>
      </c>
      <c r="H41" s="41"/>
      <c r="I41"/>
    </row>
    <row r="42" spans="1:9" x14ac:dyDescent="0.2">
      <c r="A42" s="50" t="s">
        <v>62</v>
      </c>
      <c r="B42" s="51">
        <v>1</v>
      </c>
      <c r="C42" s="51">
        <v>0</v>
      </c>
      <c r="D42" s="51">
        <v>1</v>
      </c>
      <c r="F42" s="33" t="s">
        <v>120</v>
      </c>
      <c r="G42" s="44">
        <f>SUM(D67)</f>
        <v>313</v>
      </c>
      <c r="H42" s="41"/>
      <c r="I42"/>
    </row>
    <row r="43" spans="1:9" x14ac:dyDescent="0.2">
      <c r="A43" s="50" t="s">
        <v>63</v>
      </c>
      <c r="B43" s="51">
        <v>0</v>
      </c>
      <c r="C43" s="51">
        <v>0</v>
      </c>
      <c r="D43" s="51">
        <v>0</v>
      </c>
      <c r="F43" s="33" t="s">
        <v>121</v>
      </c>
      <c r="G43" s="44" t="s">
        <v>127</v>
      </c>
      <c r="H43" s="21"/>
      <c r="I43"/>
    </row>
    <row r="44" spans="1:9" x14ac:dyDescent="0.2">
      <c r="A44" s="58" t="s">
        <v>64</v>
      </c>
      <c r="B44" s="59">
        <v>48</v>
      </c>
      <c r="C44" s="59">
        <v>1</v>
      </c>
      <c r="D44" s="59">
        <v>49</v>
      </c>
      <c r="F44" s="31" t="s">
        <v>122</v>
      </c>
      <c r="G44" s="45" t="s">
        <v>128</v>
      </c>
      <c r="H44" s="21"/>
      <c r="I44"/>
    </row>
    <row r="45" spans="1:9" x14ac:dyDescent="0.2">
      <c r="A45" s="50" t="s">
        <v>66</v>
      </c>
      <c r="B45" s="51">
        <v>0</v>
      </c>
      <c r="C45" s="51">
        <v>0</v>
      </c>
      <c r="D45" s="51">
        <v>0</v>
      </c>
      <c r="F45" s="31" t="s">
        <v>123</v>
      </c>
      <c r="G45" s="45">
        <f>SUM(D30:D41,D44)</f>
        <v>1753</v>
      </c>
      <c r="H45" s="18"/>
      <c r="I45"/>
    </row>
    <row r="46" spans="1:9" x14ac:dyDescent="0.2">
      <c r="A46" s="2" t="s">
        <v>67</v>
      </c>
      <c r="B46" s="8">
        <v>10</v>
      </c>
      <c r="C46" s="8">
        <v>0</v>
      </c>
      <c r="D46" s="8">
        <v>10</v>
      </c>
      <c r="F46" s="33" t="s">
        <v>124</v>
      </c>
      <c r="G46" s="46" t="s">
        <v>127</v>
      </c>
      <c r="H46" s="18"/>
      <c r="I46" s="21"/>
    </row>
    <row r="47" spans="1:9" x14ac:dyDescent="0.2">
      <c r="A47" s="52" t="s">
        <v>68</v>
      </c>
      <c r="B47" s="53">
        <v>7</v>
      </c>
      <c r="C47" s="53">
        <v>7</v>
      </c>
      <c r="D47" s="53">
        <v>14</v>
      </c>
      <c r="F47" s="22"/>
      <c r="G47" s="47">
        <f>SUM(G41:G46)</f>
        <v>2751</v>
      </c>
      <c r="H47" s="64">
        <f>SUM(G11,G17,G23)-SUM(D5:D6,D8:D10,D12:D17,D19:D20,D22:D24,D27)</f>
        <v>2751</v>
      </c>
      <c r="I47" s="18" t="s">
        <v>125</v>
      </c>
    </row>
    <row r="48" spans="1:9" x14ac:dyDescent="0.2">
      <c r="A48" s="52" t="s">
        <v>69</v>
      </c>
      <c r="B48" s="53">
        <v>2</v>
      </c>
      <c r="C48" s="53">
        <v>0</v>
      </c>
      <c r="D48" s="53">
        <v>2</v>
      </c>
    </row>
    <row r="49" spans="1:4" x14ac:dyDescent="0.2">
      <c r="A49" s="52" t="s">
        <v>70</v>
      </c>
      <c r="B49" s="53">
        <v>1</v>
      </c>
      <c r="C49" s="53">
        <v>1</v>
      </c>
      <c r="D49" s="53">
        <v>2</v>
      </c>
    </row>
    <row r="50" spans="1:4" x14ac:dyDescent="0.2">
      <c r="A50" s="52" t="s">
        <v>71</v>
      </c>
      <c r="B50" s="53">
        <v>2</v>
      </c>
      <c r="C50" s="53">
        <v>0</v>
      </c>
      <c r="D50" s="53">
        <v>2</v>
      </c>
    </row>
    <row r="51" spans="1:4" x14ac:dyDescent="0.2">
      <c r="A51" s="52" t="s">
        <v>72</v>
      </c>
      <c r="B51" s="53">
        <v>0</v>
      </c>
      <c r="C51" s="53">
        <v>0</v>
      </c>
      <c r="D51" s="53">
        <v>0</v>
      </c>
    </row>
    <row r="52" spans="1:4" x14ac:dyDescent="0.2">
      <c r="A52" s="62" t="s">
        <v>73</v>
      </c>
      <c r="B52" s="63">
        <v>3</v>
      </c>
      <c r="C52" s="63">
        <v>0</v>
      </c>
      <c r="D52" s="63">
        <v>3</v>
      </c>
    </row>
    <row r="53" spans="1:4" x14ac:dyDescent="0.2">
      <c r="A53" s="2" t="s">
        <v>74</v>
      </c>
      <c r="B53" s="8">
        <v>59</v>
      </c>
      <c r="C53" s="8">
        <v>60</v>
      </c>
      <c r="D53" s="8">
        <v>119</v>
      </c>
    </row>
    <row r="54" spans="1:4" x14ac:dyDescent="0.2">
      <c r="A54" s="60" t="s">
        <v>75</v>
      </c>
      <c r="B54" s="61">
        <v>93</v>
      </c>
      <c r="C54" s="61">
        <v>12</v>
      </c>
      <c r="D54" s="61">
        <v>105</v>
      </c>
    </row>
    <row r="55" spans="1:4" x14ac:dyDescent="0.2">
      <c r="A55" s="54" t="s">
        <v>77</v>
      </c>
      <c r="B55" s="55">
        <v>44</v>
      </c>
      <c r="C55" s="55">
        <v>52</v>
      </c>
      <c r="D55" s="55">
        <v>96</v>
      </c>
    </row>
    <row r="56" spans="1:4" x14ac:dyDescent="0.2">
      <c r="A56" s="60" t="s">
        <v>78</v>
      </c>
      <c r="B56" s="61">
        <v>36</v>
      </c>
      <c r="C56" s="61">
        <v>27</v>
      </c>
      <c r="D56" s="61">
        <v>63</v>
      </c>
    </row>
    <row r="57" spans="1:4" x14ac:dyDescent="0.2">
      <c r="A57" s="54" t="s">
        <v>79</v>
      </c>
      <c r="B57" s="55">
        <v>4</v>
      </c>
      <c r="C57" s="55">
        <v>0</v>
      </c>
      <c r="D57" s="55">
        <v>4</v>
      </c>
    </row>
    <row r="58" spans="1:4" x14ac:dyDescent="0.2">
      <c r="A58" s="60" t="s">
        <v>80</v>
      </c>
      <c r="B58" s="61">
        <v>34</v>
      </c>
      <c r="C58" s="61">
        <v>20</v>
      </c>
      <c r="D58" s="61">
        <v>54</v>
      </c>
    </row>
    <row r="59" spans="1:4" x14ac:dyDescent="0.2">
      <c r="A59" s="54" t="s">
        <v>81</v>
      </c>
      <c r="B59" s="55">
        <v>6</v>
      </c>
      <c r="C59" s="55">
        <v>0</v>
      </c>
      <c r="D59" s="55">
        <v>6</v>
      </c>
    </row>
    <row r="60" spans="1:4" x14ac:dyDescent="0.2">
      <c r="A60" s="60" t="s">
        <v>82</v>
      </c>
      <c r="B60" s="61">
        <v>380</v>
      </c>
      <c r="C60" s="61">
        <v>56</v>
      </c>
      <c r="D60" s="61">
        <v>436</v>
      </c>
    </row>
    <row r="61" spans="1:4" x14ac:dyDescent="0.2">
      <c r="A61" s="60" t="s">
        <v>84</v>
      </c>
      <c r="B61" s="61">
        <v>3</v>
      </c>
      <c r="C61" s="61">
        <v>3</v>
      </c>
      <c r="D61" s="61">
        <v>6</v>
      </c>
    </row>
    <row r="62" spans="1:4" x14ac:dyDescent="0.2">
      <c r="A62" s="60" t="s">
        <v>85</v>
      </c>
      <c r="B62" s="61">
        <v>3</v>
      </c>
      <c r="C62" s="61">
        <v>0</v>
      </c>
      <c r="D62" s="61">
        <v>3</v>
      </c>
    </row>
    <row r="63" spans="1:4" x14ac:dyDescent="0.2">
      <c r="A63" s="60" t="s">
        <v>86</v>
      </c>
      <c r="B63" s="61">
        <v>4</v>
      </c>
      <c r="C63" s="61">
        <v>5</v>
      </c>
      <c r="D63" s="61">
        <v>9</v>
      </c>
    </row>
    <row r="64" spans="1:4" x14ac:dyDescent="0.2">
      <c r="A64" s="60" t="s">
        <v>87</v>
      </c>
      <c r="B64" s="61">
        <v>9</v>
      </c>
      <c r="C64" s="61">
        <v>0</v>
      </c>
      <c r="D64" s="61">
        <v>9</v>
      </c>
    </row>
    <row r="65" spans="1:4" x14ac:dyDescent="0.2">
      <c r="A65" s="54" t="s">
        <v>88</v>
      </c>
      <c r="B65" s="55">
        <v>559</v>
      </c>
      <c r="C65" s="55">
        <v>233</v>
      </c>
      <c r="D65" s="55">
        <v>792</v>
      </c>
    </row>
    <row r="66" spans="1:4" x14ac:dyDescent="0.2">
      <c r="A66" s="54" t="s">
        <v>90</v>
      </c>
      <c r="B66" s="55">
        <v>30</v>
      </c>
      <c r="C66" s="55">
        <v>40</v>
      </c>
      <c r="D66" s="55">
        <v>70</v>
      </c>
    </row>
    <row r="67" spans="1:4" x14ac:dyDescent="0.2">
      <c r="A67" s="60" t="s">
        <v>91</v>
      </c>
      <c r="B67" s="61">
        <v>268</v>
      </c>
      <c r="C67" s="61">
        <v>45</v>
      </c>
      <c r="D67" s="61">
        <v>313</v>
      </c>
    </row>
    <row r="68" spans="1:4" x14ac:dyDescent="0.2">
      <c r="A68" s="2" t="s">
        <v>93</v>
      </c>
      <c r="B68" s="8">
        <v>18027</v>
      </c>
      <c r="C68" s="8">
        <v>6396</v>
      </c>
      <c r="D68" s="8">
        <v>24423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8" fitToHeight="0" orientation="landscape" useFirstPageNumber="1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68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430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93</v>
      </c>
      <c r="B4" s="6">
        <v>18027</v>
      </c>
      <c r="C4" s="6">
        <v>17901</v>
      </c>
      <c r="D4" s="6">
        <v>6396</v>
      </c>
      <c r="E4" s="6">
        <v>24423</v>
      </c>
      <c r="F4" s="6">
        <v>977</v>
      </c>
      <c r="G4" s="6">
        <v>0</v>
      </c>
      <c r="H4" s="6">
        <v>43301</v>
      </c>
      <c r="I4" s="7" t="s">
        <v>94</v>
      </c>
    </row>
    <row r="5" spans="1:9" x14ac:dyDescent="0.2">
      <c r="A5" s="2" t="s">
        <v>35</v>
      </c>
      <c r="B5" s="6">
        <v>6967</v>
      </c>
      <c r="C5" s="6">
        <v>6396</v>
      </c>
      <c r="D5" s="6">
        <v>1523</v>
      </c>
      <c r="E5" s="6">
        <v>8490</v>
      </c>
      <c r="F5" s="6">
        <v>349</v>
      </c>
      <c r="G5" s="6">
        <v>0</v>
      </c>
      <c r="H5" s="6">
        <v>15235</v>
      </c>
      <c r="I5" s="7" t="s">
        <v>36</v>
      </c>
    </row>
    <row r="6" spans="1:9" x14ac:dyDescent="0.2">
      <c r="A6" s="2" t="s">
        <v>31</v>
      </c>
      <c r="B6" s="6">
        <v>2243</v>
      </c>
      <c r="C6" s="6">
        <v>2270</v>
      </c>
      <c r="D6" s="6">
        <v>833</v>
      </c>
      <c r="E6" s="6">
        <v>3076</v>
      </c>
      <c r="F6" s="6">
        <v>67</v>
      </c>
      <c r="G6" s="6">
        <v>0</v>
      </c>
      <c r="H6" s="6">
        <v>5413</v>
      </c>
      <c r="I6" s="7" t="s">
        <v>32</v>
      </c>
    </row>
    <row r="7" spans="1:9" x14ac:dyDescent="0.2">
      <c r="A7" s="2" t="s">
        <v>33</v>
      </c>
      <c r="B7" s="6">
        <v>1835</v>
      </c>
      <c r="C7" s="6">
        <v>1839</v>
      </c>
      <c r="D7" s="6">
        <v>816</v>
      </c>
      <c r="E7" s="6">
        <v>2651</v>
      </c>
      <c r="F7" s="6">
        <v>190</v>
      </c>
      <c r="G7" s="6">
        <v>0</v>
      </c>
      <c r="H7" s="6">
        <v>4680</v>
      </c>
      <c r="I7" s="7" t="s">
        <v>34</v>
      </c>
    </row>
    <row r="8" spans="1:9" x14ac:dyDescent="0.2">
      <c r="A8" s="2" t="s">
        <v>38</v>
      </c>
      <c r="B8" s="6">
        <v>1788</v>
      </c>
      <c r="C8" s="6">
        <v>2238</v>
      </c>
      <c r="D8" s="6">
        <v>540</v>
      </c>
      <c r="E8" s="6">
        <v>2328</v>
      </c>
      <c r="F8" s="6">
        <v>44</v>
      </c>
      <c r="G8" s="6">
        <v>0</v>
      </c>
      <c r="H8" s="6">
        <v>4610</v>
      </c>
      <c r="I8" s="7" t="s">
        <v>39</v>
      </c>
    </row>
    <row r="9" spans="1:9" x14ac:dyDescent="0.2">
      <c r="A9" s="2" t="s">
        <v>40</v>
      </c>
      <c r="B9" s="6">
        <v>1596</v>
      </c>
      <c r="C9" s="6">
        <v>1585</v>
      </c>
      <c r="D9" s="6">
        <v>1263</v>
      </c>
      <c r="E9" s="6">
        <v>2859</v>
      </c>
      <c r="F9" s="6">
        <v>94</v>
      </c>
      <c r="G9" s="6">
        <v>0</v>
      </c>
      <c r="H9" s="6">
        <v>4538</v>
      </c>
      <c r="I9" s="7" t="s">
        <v>41</v>
      </c>
    </row>
    <row r="10" spans="1:9" x14ac:dyDescent="0.2">
      <c r="A10" s="2" t="s">
        <v>88</v>
      </c>
      <c r="B10" s="6">
        <v>559</v>
      </c>
      <c r="C10" s="6">
        <v>592</v>
      </c>
      <c r="D10" s="6">
        <v>233</v>
      </c>
      <c r="E10" s="6">
        <v>792</v>
      </c>
      <c r="F10" s="6">
        <v>13</v>
      </c>
      <c r="G10" s="6">
        <v>0</v>
      </c>
      <c r="H10" s="6">
        <v>1397</v>
      </c>
      <c r="I10" s="7" t="s">
        <v>89</v>
      </c>
    </row>
    <row r="11" spans="1:9" x14ac:dyDescent="0.2">
      <c r="A11" s="2" t="s">
        <v>58</v>
      </c>
      <c r="B11" s="6">
        <v>429</v>
      </c>
      <c r="C11" s="6">
        <v>416</v>
      </c>
      <c r="D11" s="6">
        <v>323</v>
      </c>
      <c r="E11" s="6">
        <v>752</v>
      </c>
      <c r="F11" s="6">
        <v>39</v>
      </c>
      <c r="G11" s="6">
        <v>0</v>
      </c>
      <c r="H11" s="6">
        <v>1207</v>
      </c>
      <c r="I11" s="7" t="s">
        <v>59</v>
      </c>
    </row>
    <row r="12" spans="1:9" x14ac:dyDescent="0.2">
      <c r="A12" s="2" t="s">
        <v>60</v>
      </c>
      <c r="B12" s="6">
        <v>334</v>
      </c>
      <c r="C12" s="6">
        <v>353</v>
      </c>
      <c r="D12" s="6">
        <v>189</v>
      </c>
      <c r="E12" s="6">
        <v>523</v>
      </c>
      <c r="F12" s="6">
        <v>45</v>
      </c>
      <c r="G12" s="6">
        <v>0</v>
      </c>
      <c r="H12" s="6">
        <v>921</v>
      </c>
      <c r="I12" s="7" t="s">
        <v>61</v>
      </c>
    </row>
    <row r="13" spans="1:9" x14ac:dyDescent="0.2">
      <c r="A13" s="2" t="s">
        <v>82</v>
      </c>
      <c r="B13" s="6">
        <v>380</v>
      </c>
      <c r="C13" s="6">
        <v>409</v>
      </c>
      <c r="D13" s="6">
        <v>56</v>
      </c>
      <c r="E13" s="6">
        <v>436</v>
      </c>
      <c r="F13" s="6">
        <v>14</v>
      </c>
      <c r="G13" s="6">
        <v>0</v>
      </c>
      <c r="H13" s="6">
        <v>859</v>
      </c>
      <c r="I13" s="7" t="s">
        <v>83</v>
      </c>
    </row>
    <row r="14" spans="1:9" x14ac:dyDescent="0.2">
      <c r="A14" s="2" t="s">
        <v>91</v>
      </c>
      <c r="B14" s="6">
        <v>268</v>
      </c>
      <c r="C14" s="6">
        <v>279</v>
      </c>
      <c r="D14" s="6">
        <v>45</v>
      </c>
      <c r="E14" s="6">
        <v>313</v>
      </c>
      <c r="F14" s="6">
        <v>7</v>
      </c>
      <c r="G14" s="6">
        <v>0</v>
      </c>
      <c r="H14" s="6">
        <v>599</v>
      </c>
      <c r="I14" s="7" t="s">
        <v>92</v>
      </c>
    </row>
    <row r="15" spans="1:9" x14ac:dyDescent="0.2">
      <c r="A15" s="2" t="s">
        <v>13</v>
      </c>
      <c r="B15" s="6">
        <v>251</v>
      </c>
      <c r="C15" s="6">
        <v>245</v>
      </c>
      <c r="D15" s="6">
        <v>25</v>
      </c>
      <c r="E15" s="6">
        <v>276</v>
      </c>
      <c r="F15" s="6">
        <v>22</v>
      </c>
      <c r="G15" s="6">
        <v>0</v>
      </c>
      <c r="H15" s="6">
        <v>543</v>
      </c>
      <c r="I15" s="7" t="s">
        <v>14</v>
      </c>
    </row>
    <row r="16" spans="1:9" x14ac:dyDescent="0.2">
      <c r="A16" s="2" t="s">
        <v>27</v>
      </c>
      <c r="B16" s="6">
        <v>169</v>
      </c>
      <c r="C16" s="6">
        <v>132</v>
      </c>
      <c r="D16" s="6">
        <v>60</v>
      </c>
      <c r="E16" s="6">
        <v>229</v>
      </c>
      <c r="F16" s="6">
        <v>7</v>
      </c>
      <c r="G16" s="6">
        <v>0</v>
      </c>
      <c r="H16" s="6">
        <v>368</v>
      </c>
      <c r="I16" s="7" t="s">
        <v>25</v>
      </c>
    </row>
    <row r="17" spans="1:9" x14ac:dyDescent="0.2">
      <c r="A17" s="2" t="s">
        <v>24</v>
      </c>
      <c r="B17" s="6">
        <v>152</v>
      </c>
      <c r="C17" s="6">
        <v>131</v>
      </c>
      <c r="D17" s="6">
        <v>55</v>
      </c>
      <c r="E17" s="6">
        <v>207</v>
      </c>
      <c r="F17" s="6">
        <v>24</v>
      </c>
      <c r="G17" s="6">
        <v>0</v>
      </c>
      <c r="H17" s="6">
        <v>362</v>
      </c>
      <c r="I17" s="7" t="s">
        <v>25</v>
      </c>
    </row>
    <row r="18" spans="1:9" x14ac:dyDescent="0.2">
      <c r="A18" s="2" t="s">
        <v>48</v>
      </c>
      <c r="B18" s="6">
        <v>139</v>
      </c>
      <c r="C18" s="6">
        <v>116</v>
      </c>
      <c r="D18" s="6">
        <v>90</v>
      </c>
      <c r="E18" s="6">
        <v>229</v>
      </c>
      <c r="F18" s="6">
        <v>3</v>
      </c>
      <c r="G18" s="6">
        <v>0</v>
      </c>
      <c r="H18" s="6">
        <v>348</v>
      </c>
      <c r="I18" s="7" t="s">
        <v>25</v>
      </c>
    </row>
    <row r="19" spans="1:9" x14ac:dyDescent="0.2">
      <c r="A19" s="2" t="s">
        <v>21</v>
      </c>
      <c r="B19" s="6">
        <v>120</v>
      </c>
      <c r="C19" s="6">
        <v>111</v>
      </c>
      <c r="D19" s="6">
        <v>8</v>
      </c>
      <c r="E19" s="6">
        <v>128</v>
      </c>
      <c r="F19" s="6">
        <v>4</v>
      </c>
      <c r="G19" s="6">
        <v>0</v>
      </c>
      <c r="H19" s="6">
        <v>243</v>
      </c>
      <c r="I19" s="7" t="s">
        <v>22</v>
      </c>
    </row>
    <row r="20" spans="1:9" x14ac:dyDescent="0.2">
      <c r="A20" s="2" t="s">
        <v>75</v>
      </c>
      <c r="B20" s="6">
        <v>93</v>
      </c>
      <c r="C20" s="6">
        <v>93</v>
      </c>
      <c r="D20" s="6">
        <v>12</v>
      </c>
      <c r="E20" s="6">
        <v>105</v>
      </c>
      <c r="F20" s="6">
        <v>6</v>
      </c>
      <c r="G20" s="6">
        <v>0</v>
      </c>
      <c r="H20" s="6">
        <v>204</v>
      </c>
      <c r="I20" s="7" t="s">
        <v>76</v>
      </c>
    </row>
    <row r="21" spans="1:9" x14ac:dyDescent="0.2">
      <c r="A21" s="2" t="s">
        <v>74</v>
      </c>
      <c r="B21" s="6">
        <v>59</v>
      </c>
      <c r="C21" s="6">
        <v>62</v>
      </c>
      <c r="D21" s="6">
        <v>60</v>
      </c>
      <c r="E21" s="6">
        <v>119</v>
      </c>
      <c r="F21" s="6">
        <v>1</v>
      </c>
      <c r="G21" s="6">
        <v>0</v>
      </c>
      <c r="H21" s="6">
        <v>182</v>
      </c>
      <c r="I21" s="7" t="s">
        <v>30</v>
      </c>
    </row>
    <row r="22" spans="1:9" x14ac:dyDescent="0.2">
      <c r="A22" s="2" t="s">
        <v>29</v>
      </c>
      <c r="B22" s="6">
        <v>84</v>
      </c>
      <c r="C22" s="6">
        <v>88</v>
      </c>
      <c r="D22" s="6">
        <v>2</v>
      </c>
      <c r="E22" s="6">
        <v>86</v>
      </c>
      <c r="F22" s="6">
        <v>0</v>
      </c>
      <c r="G22" s="6">
        <v>0</v>
      </c>
      <c r="H22" s="6">
        <v>174</v>
      </c>
      <c r="I22" s="7" t="s">
        <v>30</v>
      </c>
    </row>
    <row r="23" spans="1:9" x14ac:dyDescent="0.2">
      <c r="A23" s="2" t="s">
        <v>77</v>
      </c>
      <c r="B23" s="6">
        <v>44</v>
      </c>
      <c r="C23" s="6">
        <v>46</v>
      </c>
      <c r="D23" s="6">
        <v>52</v>
      </c>
      <c r="E23" s="6">
        <v>96</v>
      </c>
      <c r="F23" s="6">
        <v>13</v>
      </c>
      <c r="G23" s="6">
        <v>0</v>
      </c>
      <c r="H23" s="6">
        <v>155</v>
      </c>
      <c r="I23" s="7" t="s">
        <v>30</v>
      </c>
    </row>
    <row r="24" spans="1:9" x14ac:dyDescent="0.2">
      <c r="A24" s="2" t="s">
        <v>57</v>
      </c>
      <c r="B24" s="6">
        <v>52</v>
      </c>
      <c r="C24" s="6">
        <v>57</v>
      </c>
      <c r="D24" s="6">
        <v>19</v>
      </c>
      <c r="E24" s="6">
        <v>71</v>
      </c>
      <c r="F24" s="6">
        <v>7</v>
      </c>
      <c r="G24" s="6">
        <v>0</v>
      </c>
      <c r="H24" s="6">
        <v>135</v>
      </c>
      <c r="I24" s="7" t="s">
        <v>43</v>
      </c>
    </row>
    <row r="25" spans="1:9" x14ac:dyDescent="0.2">
      <c r="A25" s="2" t="s">
        <v>42</v>
      </c>
      <c r="B25" s="6">
        <v>61</v>
      </c>
      <c r="C25" s="6">
        <v>53</v>
      </c>
      <c r="D25" s="6">
        <v>17</v>
      </c>
      <c r="E25" s="6">
        <v>78</v>
      </c>
      <c r="F25" s="6">
        <v>0</v>
      </c>
      <c r="G25" s="6">
        <v>0</v>
      </c>
      <c r="H25" s="6">
        <v>131</v>
      </c>
      <c r="I25" s="7" t="s">
        <v>43</v>
      </c>
    </row>
    <row r="26" spans="1:9" x14ac:dyDescent="0.2">
      <c r="A26" s="2" t="s">
        <v>49</v>
      </c>
      <c r="B26" s="6">
        <v>61</v>
      </c>
      <c r="C26" s="6">
        <v>31</v>
      </c>
      <c r="D26" s="6">
        <v>30</v>
      </c>
      <c r="E26" s="6">
        <v>91</v>
      </c>
      <c r="F26" s="6">
        <v>0</v>
      </c>
      <c r="G26" s="6">
        <v>0</v>
      </c>
      <c r="H26" s="6">
        <v>122</v>
      </c>
      <c r="I26" s="7" t="s">
        <v>43</v>
      </c>
    </row>
    <row r="27" spans="1:9" x14ac:dyDescent="0.2">
      <c r="A27" s="2" t="s">
        <v>78</v>
      </c>
      <c r="B27" s="6">
        <v>36</v>
      </c>
      <c r="C27" s="6">
        <v>46</v>
      </c>
      <c r="D27" s="6">
        <v>27</v>
      </c>
      <c r="E27" s="6">
        <v>63</v>
      </c>
      <c r="F27" s="6">
        <v>0</v>
      </c>
      <c r="G27" s="6">
        <v>0</v>
      </c>
      <c r="H27" s="6">
        <v>109</v>
      </c>
      <c r="I27" s="7" t="s">
        <v>43</v>
      </c>
    </row>
    <row r="28" spans="1:9" x14ac:dyDescent="0.2">
      <c r="A28" s="2" t="s">
        <v>64</v>
      </c>
      <c r="B28" s="6">
        <v>48</v>
      </c>
      <c r="C28" s="6">
        <v>50</v>
      </c>
      <c r="D28" s="6">
        <v>1</v>
      </c>
      <c r="E28" s="6">
        <v>49</v>
      </c>
      <c r="F28" s="6">
        <v>4</v>
      </c>
      <c r="G28" s="6">
        <v>0</v>
      </c>
      <c r="H28" s="6">
        <v>103</v>
      </c>
      <c r="I28" s="7" t="s">
        <v>65</v>
      </c>
    </row>
    <row r="29" spans="1:9" x14ac:dyDescent="0.2">
      <c r="A29" s="2" t="s">
        <v>90</v>
      </c>
      <c r="B29" s="6">
        <v>30</v>
      </c>
      <c r="C29" s="6">
        <v>30</v>
      </c>
      <c r="D29" s="6">
        <v>40</v>
      </c>
      <c r="E29" s="6">
        <v>70</v>
      </c>
      <c r="F29" s="6">
        <v>0</v>
      </c>
      <c r="G29" s="6">
        <v>0</v>
      </c>
      <c r="H29" s="6">
        <v>100</v>
      </c>
      <c r="I29" s="7" t="s">
        <v>65</v>
      </c>
    </row>
    <row r="30" spans="1:9" x14ac:dyDescent="0.2">
      <c r="A30" s="2" t="s">
        <v>80</v>
      </c>
      <c r="B30" s="6">
        <v>34</v>
      </c>
      <c r="C30" s="6">
        <v>31</v>
      </c>
      <c r="D30" s="6">
        <v>20</v>
      </c>
      <c r="E30" s="6">
        <v>54</v>
      </c>
      <c r="F30" s="6">
        <v>0</v>
      </c>
      <c r="G30" s="6">
        <v>0</v>
      </c>
      <c r="H30" s="6">
        <v>85</v>
      </c>
      <c r="I30" s="7" t="s">
        <v>65</v>
      </c>
    </row>
    <row r="31" spans="1:9" x14ac:dyDescent="0.2">
      <c r="A31" s="2" t="s">
        <v>20</v>
      </c>
      <c r="B31" s="6">
        <v>16</v>
      </c>
      <c r="C31" s="6">
        <v>18</v>
      </c>
      <c r="D31" s="6">
        <v>20</v>
      </c>
      <c r="E31" s="6">
        <v>36</v>
      </c>
      <c r="F31" s="6">
        <v>8</v>
      </c>
      <c r="G31" s="6">
        <v>0</v>
      </c>
      <c r="H31" s="6">
        <v>62</v>
      </c>
      <c r="I31" s="7" t="s">
        <v>11</v>
      </c>
    </row>
    <row r="32" spans="1:9" x14ac:dyDescent="0.2">
      <c r="A32" s="2" t="s">
        <v>28</v>
      </c>
      <c r="B32" s="6">
        <v>27</v>
      </c>
      <c r="C32" s="6">
        <v>27</v>
      </c>
      <c r="D32" s="6">
        <v>4</v>
      </c>
      <c r="E32" s="6">
        <v>31</v>
      </c>
      <c r="F32" s="6">
        <v>0</v>
      </c>
      <c r="G32" s="6">
        <v>0</v>
      </c>
      <c r="H32" s="6">
        <v>58</v>
      </c>
      <c r="I32" s="7" t="s">
        <v>11</v>
      </c>
    </row>
    <row r="33" spans="1:9" x14ac:dyDescent="0.2">
      <c r="A33" s="2" t="s">
        <v>18</v>
      </c>
      <c r="B33" s="6">
        <v>15</v>
      </c>
      <c r="C33" s="6">
        <v>15</v>
      </c>
      <c r="D33" s="6">
        <v>9</v>
      </c>
      <c r="E33" s="6">
        <v>24</v>
      </c>
      <c r="F33" s="6">
        <v>0</v>
      </c>
      <c r="G33" s="6">
        <v>0</v>
      </c>
      <c r="H33" s="6">
        <v>39</v>
      </c>
      <c r="I33" s="7" t="s">
        <v>11</v>
      </c>
    </row>
    <row r="34" spans="1:9" x14ac:dyDescent="0.2">
      <c r="A34" s="2" t="s">
        <v>54</v>
      </c>
      <c r="B34" s="6">
        <v>19</v>
      </c>
      <c r="C34" s="6">
        <v>14</v>
      </c>
      <c r="D34" s="6">
        <v>0</v>
      </c>
      <c r="E34" s="6">
        <v>19</v>
      </c>
      <c r="F34" s="6">
        <v>2</v>
      </c>
      <c r="G34" s="6">
        <v>0</v>
      </c>
      <c r="H34" s="6">
        <v>35</v>
      </c>
      <c r="I34" s="7" t="s">
        <v>11</v>
      </c>
    </row>
    <row r="35" spans="1:9" x14ac:dyDescent="0.2">
      <c r="A35" s="2" t="s">
        <v>10</v>
      </c>
      <c r="B35" s="6">
        <v>18</v>
      </c>
      <c r="C35" s="6">
        <v>5</v>
      </c>
      <c r="D35" s="6">
        <v>4</v>
      </c>
      <c r="E35" s="6">
        <v>22</v>
      </c>
      <c r="F35" s="6">
        <v>0</v>
      </c>
      <c r="G35" s="6">
        <v>0</v>
      </c>
      <c r="H35" s="6">
        <v>27</v>
      </c>
      <c r="I35" s="7" t="s">
        <v>11</v>
      </c>
    </row>
    <row r="36" spans="1:9" x14ac:dyDescent="0.2">
      <c r="A36" s="2" t="s">
        <v>12</v>
      </c>
      <c r="B36" s="6">
        <v>11</v>
      </c>
      <c r="C36" s="6">
        <v>15</v>
      </c>
      <c r="D36" s="6">
        <v>0</v>
      </c>
      <c r="E36" s="6">
        <v>11</v>
      </c>
      <c r="F36" s="6">
        <v>1</v>
      </c>
      <c r="G36" s="6">
        <v>0</v>
      </c>
      <c r="H36" s="6">
        <v>27</v>
      </c>
      <c r="I36" s="7" t="s">
        <v>11</v>
      </c>
    </row>
    <row r="37" spans="1:9" x14ac:dyDescent="0.2">
      <c r="A37" s="2" t="s">
        <v>67</v>
      </c>
      <c r="B37" s="6">
        <v>10</v>
      </c>
      <c r="C37" s="6">
        <v>8</v>
      </c>
      <c r="D37" s="6">
        <v>0</v>
      </c>
      <c r="E37" s="6">
        <v>10</v>
      </c>
      <c r="F37" s="6">
        <v>3</v>
      </c>
      <c r="G37" s="6">
        <v>0</v>
      </c>
      <c r="H37" s="6">
        <v>21</v>
      </c>
      <c r="I37" s="7" t="s">
        <v>16</v>
      </c>
    </row>
    <row r="38" spans="1:9" x14ac:dyDescent="0.2">
      <c r="A38" s="2" t="s">
        <v>68</v>
      </c>
      <c r="B38" s="6">
        <v>7</v>
      </c>
      <c r="C38" s="6">
        <v>7</v>
      </c>
      <c r="D38" s="6">
        <v>7</v>
      </c>
      <c r="E38" s="6">
        <v>14</v>
      </c>
      <c r="F38" s="6">
        <v>0</v>
      </c>
      <c r="G38" s="6">
        <v>0</v>
      </c>
      <c r="H38" s="6">
        <v>21</v>
      </c>
      <c r="I38" s="7" t="s">
        <v>16</v>
      </c>
    </row>
    <row r="39" spans="1:9" x14ac:dyDescent="0.2">
      <c r="A39" s="2" t="s">
        <v>87</v>
      </c>
      <c r="B39" s="6">
        <v>9</v>
      </c>
      <c r="C39" s="6">
        <v>9</v>
      </c>
      <c r="D39" s="6">
        <v>0</v>
      </c>
      <c r="E39" s="6">
        <v>9</v>
      </c>
      <c r="F39" s="6">
        <v>3</v>
      </c>
      <c r="G39" s="6">
        <v>0</v>
      </c>
      <c r="H39" s="6">
        <v>21</v>
      </c>
      <c r="I39" s="7" t="s">
        <v>16</v>
      </c>
    </row>
    <row r="40" spans="1:9" x14ac:dyDescent="0.2">
      <c r="A40" s="2" t="s">
        <v>26</v>
      </c>
      <c r="B40" s="6">
        <v>10</v>
      </c>
      <c r="C40" s="6">
        <v>10</v>
      </c>
      <c r="D40" s="6">
        <v>0</v>
      </c>
      <c r="E40" s="6">
        <v>10</v>
      </c>
      <c r="F40" s="6">
        <v>0</v>
      </c>
      <c r="G40" s="6">
        <v>0</v>
      </c>
      <c r="H40" s="6">
        <v>20</v>
      </c>
      <c r="I40" s="7" t="s">
        <v>16</v>
      </c>
    </row>
    <row r="41" spans="1:9" x14ac:dyDescent="0.2">
      <c r="A41" s="2" t="s">
        <v>51</v>
      </c>
      <c r="B41" s="6">
        <v>10</v>
      </c>
      <c r="C41" s="6">
        <v>2</v>
      </c>
      <c r="D41" s="6">
        <v>0</v>
      </c>
      <c r="E41" s="6">
        <v>10</v>
      </c>
      <c r="F41" s="6">
        <v>1</v>
      </c>
      <c r="G41" s="6">
        <v>0</v>
      </c>
      <c r="H41" s="6">
        <v>13</v>
      </c>
      <c r="I41" s="7" t="s">
        <v>16</v>
      </c>
    </row>
    <row r="42" spans="1:9" x14ac:dyDescent="0.2">
      <c r="A42" s="2" t="s">
        <v>86</v>
      </c>
      <c r="B42" s="6">
        <v>4</v>
      </c>
      <c r="C42" s="6">
        <v>4</v>
      </c>
      <c r="D42" s="6">
        <v>5</v>
      </c>
      <c r="E42" s="6">
        <v>9</v>
      </c>
      <c r="F42" s="6">
        <v>0</v>
      </c>
      <c r="G42" s="6">
        <v>0</v>
      </c>
      <c r="H42" s="6">
        <v>13</v>
      </c>
      <c r="I42" s="7" t="s">
        <v>16</v>
      </c>
    </row>
    <row r="43" spans="1:9" x14ac:dyDescent="0.2">
      <c r="A43" s="2" t="s">
        <v>81</v>
      </c>
      <c r="B43" s="6">
        <v>6</v>
      </c>
      <c r="C43" s="6">
        <v>6</v>
      </c>
      <c r="D43" s="6">
        <v>0</v>
      </c>
      <c r="E43" s="6">
        <v>6</v>
      </c>
      <c r="F43" s="6">
        <v>0</v>
      </c>
      <c r="G43" s="6">
        <v>0</v>
      </c>
      <c r="H43" s="6">
        <v>12</v>
      </c>
      <c r="I43" s="7" t="s">
        <v>16</v>
      </c>
    </row>
    <row r="44" spans="1:9" x14ac:dyDescent="0.2">
      <c r="A44" s="2" t="s">
        <v>66</v>
      </c>
      <c r="B44" s="6">
        <v>0</v>
      </c>
      <c r="C44" s="6">
        <v>11</v>
      </c>
      <c r="D44" s="6">
        <v>0</v>
      </c>
      <c r="E44" s="6">
        <v>0</v>
      </c>
      <c r="F44" s="6">
        <v>0</v>
      </c>
      <c r="G44" s="6">
        <v>0</v>
      </c>
      <c r="H44" s="6">
        <v>11</v>
      </c>
      <c r="I44" s="7" t="s">
        <v>16</v>
      </c>
    </row>
    <row r="45" spans="1:9" x14ac:dyDescent="0.2">
      <c r="A45" s="2" t="s">
        <v>19</v>
      </c>
      <c r="B45" s="6">
        <v>4</v>
      </c>
      <c r="C45" s="6">
        <v>4</v>
      </c>
      <c r="D45" s="6">
        <v>0</v>
      </c>
      <c r="E45" s="6">
        <v>4</v>
      </c>
      <c r="F45" s="6">
        <v>1</v>
      </c>
      <c r="G45" s="6">
        <v>0</v>
      </c>
      <c r="H45" s="6">
        <v>9</v>
      </c>
      <c r="I45" s="7" t="s">
        <v>16</v>
      </c>
    </row>
    <row r="46" spans="1:9" x14ac:dyDescent="0.2">
      <c r="A46" s="2" t="s">
        <v>46</v>
      </c>
      <c r="B46" s="6">
        <v>0</v>
      </c>
      <c r="C46" s="6">
        <v>9</v>
      </c>
      <c r="D46" s="6">
        <v>0</v>
      </c>
      <c r="E46" s="6">
        <v>0</v>
      </c>
      <c r="F46" s="6">
        <v>0</v>
      </c>
      <c r="G46" s="6">
        <v>0</v>
      </c>
      <c r="H46" s="6">
        <v>9</v>
      </c>
      <c r="I46" s="7" t="s">
        <v>16</v>
      </c>
    </row>
    <row r="47" spans="1:9" x14ac:dyDescent="0.2">
      <c r="A47" s="2" t="s">
        <v>55</v>
      </c>
      <c r="B47" s="6">
        <v>1</v>
      </c>
      <c r="C47" s="6">
        <v>7</v>
      </c>
      <c r="D47" s="6">
        <v>0</v>
      </c>
      <c r="E47" s="6">
        <v>1</v>
      </c>
      <c r="F47" s="6">
        <v>0</v>
      </c>
      <c r="G47" s="6">
        <v>0</v>
      </c>
      <c r="H47" s="6">
        <v>8</v>
      </c>
      <c r="I47" s="7" t="s">
        <v>16</v>
      </c>
    </row>
    <row r="48" spans="1:9" x14ac:dyDescent="0.2">
      <c r="A48" s="2" t="s">
        <v>71</v>
      </c>
      <c r="B48" s="6">
        <v>2</v>
      </c>
      <c r="C48" s="6">
        <v>2</v>
      </c>
      <c r="D48" s="6">
        <v>0</v>
      </c>
      <c r="E48" s="6">
        <v>2</v>
      </c>
      <c r="F48" s="6">
        <v>4</v>
      </c>
      <c r="G48" s="6">
        <v>0</v>
      </c>
      <c r="H48" s="6">
        <v>8</v>
      </c>
      <c r="I48" s="7" t="s">
        <v>16</v>
      </c>
    </row>
    <row r="49" spans="1:9" x14ac:dyDescent="0.2">
      <c r="A49" s="2" t="s">
        <v>79</v>
      </c>
      <c r="B49" s="6">
        <v>4</v>
      </c>
      <c r="C49" s="6">
        <v>4</v>
      </c>
      <c r="D49" s="6">
        <v>0</v>
      </c>
      <c r="E49" s="6">
        <v>4</v>
      </c>
      <c r="F49" s="6">
        <v>0</v>
      </c>
      <c r="G49" s="6">
        <v>0</v>
      </c>
      <c r="H49" s="6">
        <v>8</v>
      </c>
      <c r="I49" s="7" t="s">
        <v>16</v>
      </c>
    </row>
    <row r="50" spans="1:9" x14ac:dyDescent="0.2">
      <c r="A50" s="2" t="s">
        <v>84</v>
      </c>
      <c r="B50" s="6">
        <v>3</v>
      </c>
      <c r="C50" s="6">
        <v>2</v>
      </c>
      <c r="D50" s="6">
        <v>3</v>
      </c>
      <c r="E50" s="6">
        <v>6</v>
      </c>
      <c r="F50" s="6">
        <v>0</v>
      </c>
      <c r="G50" s="6">
        <v>0</v>
      </c>
      <c r="H50" s="6">
        <v>8</v>
      </c>
      <c r="I50" s="7" t="s">
        <v>16</v>
      </c>
    </row>
    <row r="51" spans="1:9" x14ac:dyDescent="0.2">
      <c r="A51" s="2" t="s">
        <v>53</v>
      </c>
      <c r="B51" s="6">
        <v>2</v>
      </c>
      <c r="C51" s="6">
        <v>0</v>
      </c>
      <c r="D51" s="6">
        <v>4</v>
      </c>
      <c r="E51" s="6">
        <v>6</v>
      </c>
      <c r="F51" s="6">
        <v>0</v>
      </c>
      <c r="G51" s="6">
        <v>0</v>
      </c>
      <c r="H51" s="6">
        <v>6</v>
      </c>
      <c r="I51" s="7" t="s">
        <v>16</v>
      </c>
    </row>
    <row r="52" spans="1:9" x14ac:dyDescent="0.2">
      <c r="A52" s="2" t="s">
        <v>56</v>
      </c>
      <c r="B52" s="6">
        <v>1</v>
      </c>
      <c r="C52" s="6">
        <v>5</v>
      </c>
      <c r="D52" s="6">
        <v>0</v>
      </c>
      <c r="E52" s="6">
        <v>1</v>
      </c>
      <c r="F52" s="6">
        <v>0</v>
      </c>
      <c r="G52" s="6">
        <v>0</v>
      </c>
      <c r="H52" s="6">
        <v>6</v>
      </c>
      <c r="I52" s="7" t="s">
        <v>16</v>
      </c>
    </row>
    <row r="53" spans="1:9" x14ac:dyDescent="0.2">
      <c r="A53" s="2" t="s">
        <v>73</v>
      </c>
      <c r="B53" s="6">
        <v>3</v>
      </c>
      <c r="C53" s="6">
        <v>3</v>
      </c>
      <c r="D53" s="6">
        <v>0</v>
      </c>
      <c r="E53" s="6">
        <v>3</v>
      </c>
      <c r="F53" s="6">
        <v>0</v>
      </c>
      <c r="G53" s="6">
        <v>0</v>
      </c>
      <c r="H53" s="6">
        <v>6</v>
      </c>
      <c r="I53" s="7" t="s">
        <v>16</v>
      </c>
    </row>
    <row r="54" spans="1:9" x14ac:dyDescent="0.2">
      <c r="A54" s="2" t="s">
        <v>17</v>
      </c>
      <c r="B54" s="6">
        <v>2</v>
      </c>
      <c r="C54" s="6">
        <v>2</v>
      </c>
      <c r="D54" s="6">
        <v>0</v>
      </c>
      <c r="E54" s="6">
        <v>2</v>
      </c>
      <c r="F54" s="6">
        <v>0</v>
      </c>
      <c r="G54" s="6">
        <v>0</v>
      </c>
      <c r="H54" s="6">
        <v>4</v>
      </c>
      <c r="I54" s="7" t="s">
        <v>16</v>
      </c>
    </row>
    <row r="55" spans="1:9" x14ac:dyDescent="0.2">
      <c r="A55" s="2" t="s">
        <v>37</v>
      </c>
      <c r="B55" s="6">
        <v>2</v>
      </c>
      <c r="C55" s="6">
        <v>2</v>
      </c>
      <c r="D55" s="6">
        <v>0</v>
      </c>
      <c r="E55" s="6">
        <v>2</v>
      </c>
      <c r="F55" s="6">
        <v>0</v>
      </c>
      <c r="G55" s="6">
        <v>0</v>
      </c>
      <c r="H55" s="6">
        <v>4</v>
      </c>
      <c r="I55" s="7" t="s">
        <v>16</v>
      </c>
    </row>
    <row r="56" spans="1:9" x14ac:dyDescent="0.2">
      <c r="A56" s="2" t="s">
        <v>70</v>
      </c>
      <c r="B56" s="6">
        <v>1</v>
      </c>
      <c r="C56" s="6">
        <v>1</v>
      </c>
      <c r="D56" s="6">
        <v>1</v>
      </c>
      <c r="E56" s="6">
        <v>2</v>
      </c>
      <c r="F56" s="6">
        <v>0</v>
      </c>
      <c r="G56" s="6">
        <v>0</v>
      </c>
      <c r="H56" s="6">
        <v>3</v>
      </c>
      <c r="I56" s="7" t="s">
        <v>16</v>
      </c>
    </row>
    <row r="57" spans="1:9" x14ac:dyDescent="0.2">
      <c r="A57" s="2" t="s">
        <v>85</v>
      </c>
      <c r="B57" s="6">
        <v>3</v>
      </c>
      <c r="C57" s="6">
        <v>0</v>
      </c>
      <c r="D57" s="6">
        <v>0</v>
      </c>
      <c r="E57" s="6">
        <v>3</v>
      </c>
      <c r="F57" s="6">
        <v>0</v>
      </c>
      <c r="G57" s="6">
        <v>0</v>
      </c>
      <c r="H57" s="6">
        <v>3</v>
      </c>
      <c r="I57" s="7" t="s">
        <v>16</v>
      </c>
    </row>
    <row r="58" spans="1:9" x14ac:dyDescent="0.2">
      <c r="A58" s="2" t="s">
        <v>45</v>
      </c>
      <c r="B58" s="6">
        <v>1</v>
      </c>
      <c r="C58" s="6">
        <v>1</v>
      </c>
      <c r="D58" s="6">
        <v>0</v>
      </c>
      <c r="E58" s="6">
        <v>1</v>
      </c>
      <c r="F58" s="6">
        <v>0</v>
      </c>
      <c r="G58" s="6">
        <v>0</v>
      </c>
      <c r="H58" s="6">
        <v>2</v>
      </c>
      <c r="I58" s="7" t="s">
        <v>16</v>
      </c>
    </row>
    <row r="59" spans="1:9" x14ac:dyDescent="0.2">
      <c r="A59" s="2" t="s">
        <v>50</v>
      </c>
      <c r="B59" s="6">
        <v>0</v>
      </c>
      <c r="C59" s="6">
        <v>2</v>
      </c>
      <c r="D59" s="6">
        <v>0</v>
      </c>
      <c r="E59" s="6">
        <v>0</v>
      </c>
      <c r="F59" s="6">
        <v>0</v>
      </c>
      <c r="G59" s="6">
        <v>0</v>
      </c>
      <c r="H59" s="6">
        <v>2</v>
      </c>
      <c r="I59" s="7" t="s">
        <v>16</v>
      </c>
    </row>
    <row r="60" spans="1:9" x14ac:dyDescent="0.2">
      <c r="A60" s="2" t="s">
        <v>52</v>
      </c>
      <c r="B60" s="6">
        <v>1</v>
      </c>
      <c r="C60" s="6">
        <v>1</v>
      </c>
      <c r="D60" s="6">
        <v>0</v>
      </c>
      <c r="E60" s="6">
        <v>1</v>
      </c>
      <c r="F60" s="6">
        <v>0</v>
      </c>
      <c r="G60" s="6">
        <v>0</v>
      </c>
      <c r="H60" s="6">
        <v>2</v>
      </c>
      <c r="I60" s="7" t="s">
        <v>16</v>
      </c>
    </row>
    <row r="61" spans="1:9" x14ac:dyDescent="0.2">
      <c r="A61" s="2" t="s">
        <v>63</v>
      </c>
      <c r="B61" s="6">
        <v>0</v>
      </c>
      <c r="C61" s="6">
        <v>2</v>
      </c>
      <c r="D61" s="6">
        <v>0</v>
      </c>
      <c r="E61" s="6">
        <v>0</v>
      </c>
      <c r="F61" s="6">
        <v>0</v>
      </c>
      <c r="G61" s="6">
        <v>0</v>
      </c>
      <c r="H61" s="6">
        <v>2</v>
      </c>
      <c r="I61" s="7" t="s">
        <v>16</v>
      </c>
    </row>
    <row r="62" spans="1:9" x14ac:dyDescent="0.2">
      <c r="A62" s="2" t="s">
        <v>69</v>
      </c>
      <c r="B62" s="6">
        <v>2</v>
      </c>
      <c r="C62" s="6">
        <v>0</v>
      </c>
      <c r="D62" s="6">
        <v>0</v>
      </c>
      <c r="E62" s="6">
        <v>2</v>
      </c>
      <c r="F62" s="6">
        <v>0</v>
      </c>
      <c r="G62" s="6">
        <v>0</v>
      </c>
      <c r="H62" s="6">
        <v>2</v>
      </c>
      <c r="I62" s="7" t="s">
        <v>16</v>
      </c>
    </row>
    <row r="63" spans="1:9" x14ac:dyDescent="0.2">
      <c r="A63" s="2" t="s">
        <v>15</v>
      </c>
      <c r="B63" s="6">
        <v>0</v>
      </c>
      <c r="C63" s="6">
        <v>0</v>
      </c>
      <c r="D63" s="6">
        <v>0</v>
      </c>
      <c r="E63" s="6">
        <v>0</v>
      </c>
      <c r="F63" s="6">
        <v>1</v>
      </c>
      <c r="G63" s="6">
        <v>0</v>
      </c>
      <c r="H63" s="6">
        <v>1</v>
      </c>
      <c r="I63" s="7" t="s">
        <v>16</v>
      </c>
    </row>
    <row r="64" spans="1:9" x14ac:dyDescent="0.2">
      <c r="A64" s="2" t="s">
        <v>23</v>
      </c>
      <c r="B64" s="6">
        <v>0</v>
      </c>
      <c r="C64" s="6">
        <v>1</v>
      </c>
      <c r="D64" s="6">
        <v>0</v>
      </c>
      <c r="E64" s="6">
        <v>0</v>
      </c>
      <c r="F64" s="6">
        <v>0</v>
      </c>
      <c r="G64" s="6">
        <v>0</v>
      </c>
      <c r="H64" s="6">
        <v>1</v>
      </c>
      <c r="I64" s="7" t="s">
        <v>16</v>
      </c>
    </row>
    <row r="65" spans="1:9" x14ac:dyDescent="0.2">
      <c r="A65" s="2" t="s">
        <v>44</v>
      </c>
      <c r="B65" s="6">
        <v>0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1</v>
      </c>
      <c r="I65" s="7" t="s">
        <v>16</v>
      </c>
    </row>
    <row r="66" spans="1:9" x14ac:dyDescent="0.2">
      <c r="A66" s="2" t="s">
        <v>47</v>
      </c>
      <c r="B66" s="6">
        <v>0</v>
      </c>
      <c r="C66" s="6">
        <v>1</v>
      </c>
      <c r="D66" s="6">
        <v>0</v>
      </c>
      <c r="E66" s="6">
        <v>0</v>
      </c>
      <c r="F66" s="6">
        <v>0</v>
      </c>
      <c r="G66" s="6">
        <v>0</v>
      </c>
      <c r="H66" s="6">
        <v>1</v>
      </c>
      <c r="I66" s="7" t="s">
        <v>16</v>
      </c>
    </row>
    <row r="67" spans="1:9" x14ac:dyDescent="0.2">
      <c r="A67" s="2" t="s">
        <v>62</v>
      </c>
      <c r="B67" s="6">
        <v>1</v>
      </c>
      <c r="C67" s="6">
        <v>0</v>
      </c>
      <c r="D67" s="6">
        <v>0</v>
      </c>
      <c r="E67" s="6">
        <v>1</v>
      </c>
      <c r="F67" s="6">
        <v>0</v>
      </c>
      <c r="G67" s="6">
        <v>0</v>
      </c>
      <c r="H67" s="6">
        <v>1</v>
      </c>
      <c r="I67" s="7" t="s">
        <v>16</v>
      </c>
    </row>
    <row r="68" spans="1:9" x14ac:dyDescent="0.2">
      <c r="A68" s="2" t="s">
        <v>72</v>
      </c>
      <c r="B68" s="6">
        <v>0</v>
      </c>
      <c r="C68" s="6">
        <v>1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7" t="s">
        <v>16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C05C4-80E4-4761-85BB-D7974CA8CDD3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E9846913-E705-42A7-BAB0-AC3DDC633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8FB273-A61A-47D6-951A-8493B38EE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2023-01-26T14:48:39Z</cp:lastPrinted>
  <dcterms:created xsi:type="dcterms:W3CDTF">2023-01-13T16:00:31Z</dcterms:created>
  <dcterms:modified xsi:type="dcterms:W3CDTF">2023-01-26T14:48:41Z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