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47" documentId="8_{C4817E8D-0754-4606-B413-5AD274DD7F3F}" xr6:coauthVersionLast="47" xr6:coauthVersionMax="47" xr10:uidLastSave="{F131389B-99A4-4192-9C8F-EB5A030F0BC9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Table!$A$3:$D$52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5" i="1"/>
  <c r="I25" i="1"/>
  <c r="I23" i="1"/>
  <c r="I21" i="1"/>
  <c r="I19" i="1"/>
  <c r="I15" i="1"/>
  <c r="H6" i="1"/>
  <c r="H4" i="1"/>
  <c r="H3" i="1"/>
  <c r="G28" i="1"/>
  <c r="G22" i="1"/>
  <c r="G17" i="1"/>
  <c r="G16" i="1"/>
  <c r="G11" i="1"/>
  <c r="G10" i="1"/>
  <c r="I27" i="1"/>
  <c r="G24" i="1"/>
  <c r="H8" i="1" l="1"/>
  <c r="G18" i="1"/>
  <c r="G12" i="1"/>
  <c r="G34" i="1" s="1"/>
</calcChain>
</file>

<file path=xl/sharedStrings.xml><?xml version="1.0" encoding="utf-8"?>
<sst xmlns="http://schemas.openxmlformats.org/spreadsheetml/2006/main" count="209" uniqueCount="113">
  <si>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</si>
  <si>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</si>
  <si>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</si>
  <si>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</si>
  <si>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</si>
  <si>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</si>
  <si>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</si>
  <si>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</si>
  <si>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</si>
  <si>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</si>
  <si>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</si>
  <si>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0.3%</t>
  </si>
  <si>
    <t>Cc-Beaver, twnshp of</t>
  </si>
  <si>
    <t>0.1%</t>
  </si>
  <si>
    <t>Cc-Curtiss, village of</t>
  </si>
  <si>
    <t>0.0%</t>
  </si>
  <si>
    <t>Ccl-Dorchester, village of</t>
  </si>
  <si>
    <t>Cc-Eaton, twnshp of</t>
  </si>
  <si>
    <t>Cc-Fremont, twnshp of</t>
  </si>
  <si>
    <t>Cc-Green Grove, twnshp of</t>
  </si>
  <si>
    <t>5.6%</t>
  </si>
  <si>
    <t>Ccl-Greenwood, city of</t>
  </si>
  <si>
    <t>Cc-Hendren, twnshp of</t>
  </si>
  <si>
    <t>Cc-Hoard, twnshp of</t>
  </si>
  <si>
    <t>9.9%</t>
  </si>
  <si>
    <t>Cc-Hixon, twnshp of</t>
  </si>
  <si>
    <t>6.4%</t>
  </si>
  <si>
    <t>Ccl-Loyal, city of</t>
  </si>
  <si>
    <t>Cc-Longwood, twnshp of</t>
  </si>
  <si>
    <t>10.8%</t>
  </si>
  <si>
    <t>Ccl-Neillsville, city of</t>
  </si>
  <si>
    <t>0.8%</t>
  </si>
  <si>
    <t>Ccl-Owen, city of</t>
  </si>
  <si>
    <t>36.7%</t>
  </si>
  <si>
    <t>Cc-Reseburg, twnshp of</t>
  </si>
  <si>
    <t>Cc-Thorp, twnshp of</t>
  </si>
  <si>
    <t>9.5%</t>
  </si>
  <si>
    <t>Ccl-Thorp, city of</t>
  </si>
  <si>
    <t>0.2%</t>
  </si>
  <si>
    <t>Cc-Unity, twnshp of</t>
  </si>
  <si>
    <t>Cc-Warner, twnshp of</t>
  </si>
  <si>
    <t>Cc-Weston, twnshp of</t>
  </si>
  <si>
    <t>Cc-Withee, twnshp of</t>
  </si>
  <si>
    <t>1.3%</t>
  </si>
  <si>
    <t>Cc-Worden, twnshp of</t>
  </si>
  <si>
    <t>Cc-Washburn, twnshp of</t>
  </si>
  <si>
    <t>Ccl-Withee, village of</t>
  </si>
  <si>
    <t>4.7%</t>
  </si>
  <si>
    <t>Fc-Nashville, twnshp of</t>
  </si>
  <si>
    <t>Lil-Merrill, city of</t>
  </si>
  <si>
    <t>Mcl-Athens, village of</t>
  </si>
  <si>
    <t>Mcl-Bern, twnshp of</t>
  </si>
  <si>
    <t>Mcl-Colby, city of in MaraCnty</t>
  </si>
  <si>
    <t>Mcl-Holton, twnshp of</t>
  </si>
  <si>
    <t>1.5%</t>
  </si>
  <si>
    <t>Mcl-McMillan, twnshp of</t>
  </si>
  <si>
    <t>Mcl-Wausau, city of</t>
  </si>
  <si>
    <t>Ocl-Pelican, twnshp of</t>
  </si>
  <si>
    <t>Tcl-Medford, city of</t>
  </si>
  <si>
    <t>Tc-Deer Creek, twnshp of</t>
  </si>
  <si>
    <t>1.9%</t>
  </si>
  <si>
    <t>Tc-Holway, twnshp of</t>
  </si>
  <si>
    <t>1.0%</t>
  </si>
  <si>
    <t>Tc-Little Black, twnshp of</t>
  </si>
  <si>
    <t>Tc-Maplehurst, twnshp of</t>
  </si>
  <si>
    <t>2.8%</t>
  </si>
  <si>
    <t>Tc-Medford, twnshp of</t>
  </si>
  <si>
    <t>Tc-Molitor, twnshp of</t>
  </si>
  <si>
    <t>Tc-Roosevelt, twnshp of</t>
  </si>
  <si>
    <t>Tc-Taft, twnshp of</t>
  </si>
  <si>
    <t>Tcl-Gilman, village of</t>
  </si>
  <si>
    <t>2.5%</t>
  </si>
  <si>
    <t>Tcl-Stetsonville, village of</t>
  </si>
  <si>
    <t>WI-St. Croix County</t>
  </si>
  <si>
    <t>Interlibrary Loan</t>
  </si>
  <si>
    <t>Chcl-Stanley, city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</si>
  <si>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</si>
  <si>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</si>
  <si>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</si>
  <si>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</si>
  <si>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</si>
  <si>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</si>
  <si>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</si>
  <si>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</si>
  <si>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</si>
  <si>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</si>
  <si>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</si>
  <si>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</si>
  <si>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</si>
  <si>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</si>
  <si>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</si>
  <si>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</si>
  <si>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</si>
  <si>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</si>
  <si>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</si>
  <si>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</si>
  <si>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</si>
  <si>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</si>
  <si>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</si>
  <si>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</si>
  <si>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</si>
  <si>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</si>
  <si>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</si>
  <si>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</si>
  <si>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</si>
  <si>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</si>
  <si>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</si>
  <si>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</si>
  <si>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</si>
  <si>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OWEN</t>
  </si>
  <si>
    <t xml:space="preserve"> - - </t>
  </si>
  <si>
    <t xml:space="preserve">  - - </t>
  </si>
  <si>
    <t xml:space="preserve">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</si>
</sst>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2C685188-C4DE-41BF-B185-6BD8DB9DCE7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04926534140019"/>
          <c:y val="0.17895442359249328"/>
          <c:w val="0.62834917891097664"/>
          <c:h val="0.7506702412868632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Ccl-Owen, city of</c:v>
                </c:pt>
                <c:pt idx="1">
                  <c:v>Cc-Longwood, twnshp of</c:v>
                </c:pt>
                <c:pt idx="2">
                  <c:v>Cc-Hoard, twnshp of</c:v>
                </c:pt>
                <c:pt idx="3">
                  <c:v>Cc-Thorp, twnshp of</c:v>
                </c:pt>
                <c:pt idx="4">
                  <c:v>Cc-Hixon, twnshp of</c:v>
                </c:pt>
                <c:pt idx="5">
                  <c:v>Cc-Green Grove, twnshp of</c:v>
                </c:pt>
                <c:pt idx="6">
                  <c:v>Ccl-Withee, village of</c:v>
                </c:pt>
                <c:pt idx="7">
                  <c:v>Tc-Maplehurst, twnshp of</c:v>
                </c:pt>
                <c:pt idx="8">
                  <c:v>Tcl-Gilman, village of</c:v>
                </c:pt>
                <c:pt idx="9">
                  <c:v>Tc-Deer Creek, twnshp of</c:v>
                </c:pt>
                <c:pt idx="10">
                  <c:v>Mcl-Holton, twnshp of</c:v>
                </c:pt>
                <c:pt idx="11">
                  <c:v>Cc-Withee, twnshp of</c:v>
                </c:pt>
                <c:pt idx="12">
                  <c:v>Tc-Holway, twnshp of</c:v>
                </c:pt>
                <c:pt idx="13">
                  <c:v>Interlibrary Loan</c:v>
                </c:pt>
                <c:pt idx="14">
                  <c:v>Ccl-Neillsville, city of</c:v>
                </c:pt>
                <c:pt idx="15">
                  <c:v>Tc-Medford, twnshp of</c:v>
                </c:pt>
                <c:pt idx="16">
                  <c:v>Cc-Reseburg, twnshp of</c:v>
                </c:pt>
                <c:pt idx="17">
                  <c:v>Ccl-Abbotsford, city of</c:v>
                </c:pt>
                <c:pt idx="18">
                  <c:v>Mcl-Bern, twnshp of</c:v>
                </c:pt>
                <c:pt idx="19">
                  <c:v>Chcl-Stanley, city of</c:v>
                </c:pt>
                <c:pt idx="20">
                  <c:v>Ccl-Thorp, city of</c:v>
                </c:pt>
                <c:pt idx="21">
                  <c:v>Tc-Roosevelt, twnshp of</c:v>
                </c:pt>
                <c:pt idx="22">
                  <c:v>Ccl-Greenwood, city of</c:v>
                </c:pt>
                <c:pt idx="23">
                  <c:v>Cc-Unity, twnshp of</c:v>
                </c:pt>
                <c:pt idx="24">
                  <c:v>Cc-Beaver, twnshp of</c:v>
                </c:pt>
                <c:pt idx="25">
                  <c:v>Tc-Molitor, twnshp of</c:v>
                </c:pt>
                <c:pt idx="26">
                  <c:v>Cc-Warner, twnshp of</c:v>
                </c:pt>
                <c:pt idx="27">
                  <c:v>Tcl-Stetsonville, village of</c:v>
                </c:pt>
                <c:pt idx="28">
                  <c:v>Tc-Little Black, twnshp of</c:v>
                </c:pt>
                <c:pt idx="29">
                  <c:v>WI-St. Croix County</c:v>
                </c:pt>
                <c:pt idx="30">
                  <c:v>Mcl-Colby, city of in MaraCnty</c:v>
                </c:pt>
                <c:pt idx="31">
                  <c:v>Tcl-Medford, city of</c:v>
                </c:pt>
                <c:pt idx="32">
                  <c:v>Cc-Worden, twnshp of</c:v>
                </c:pt>
                <c:pt idx="33">
                  <c:v>Cc-Fremont, twnshp of</c:v>
                </c:pt>
                <c:pt idx="34">
                  <c:v>Lil-Merrill, city of</c:v>
                </c:pt>
                <c:pt idx="35">
                  <c:v>Cc-Eaton, twnshp of</c:v>
                </c:pt>
                <c:pt idx="36">
                  <c:v>Cc-Curtiss, village of</c:v>
                </c:pt>
                <c:pt idx="37">
                  <c:v>Tc-Taft, twnshp of</c:v>
                </c:pt>
                <c:pt idx="38">
                  <c:v>Ccl-Dorchester, village of</c:v>
                </c:pt>
                <c:pt idx="39">
                  <c:v>Mcl-Athens, village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4124</c:v>
                </c:pt>
                <c:pt idx="1">
                  <c:v>1212</c:v>
                </c:pt>
                <c:pt idx="2">
                  <c:v>1178</c:v>
                </c:pt>
                <c:pt idx="3">
                  <c:v>1044</c:v>
                </c:pt>
                <c:pt idx="4">
                  <c:v>684</c:v>
                </c:pt>
                <c:pt idx="5">
                  <c:v>565</c:v>
                </c:pt>
                <c:pt idx="6">
                  <c:v>543</c:v>
                </c:pt>
                <c:pt idx="7">
                  <c:v>341</c:v>
                </c:pt>
                <c:pt idx="8">
                  <c:v>238</c:v>
                </c:pt>
                <c:pt idx="9">
                  <c:v>196</c:v>
                </c:pt>
                <c:pt idx="10">
                  <c:v>165</c:v>
                </c:pt>
                <c:pt idx="11">
                  <c:v>147</c:v>
                </c:pt>
                <c:pt idx="12">
                  <c:v>146</c:v>
                </c:pt>
                <c:pt idx="13">
                  <c:v>81</c:v>
                </c:pt>
                <c:pt idx="14">
                  <c:v>85</c:v>
                </c:pt>
                <c:pt idx="15">
                  <c:v>105</c:v>
                </c:pt>
                <c:pt idx="16">
                  <c:v>53</c:v>
                </c:pt>
                <c:pt idx="17">
                  <c:v>42</c:v>
                </c:pt>
                <c:pt idx="18">
                  <c:v>33</c:v>
                </c:pt>
                <c:pt idx="19">
                  <c:v>29</c:v>
                </c:pt>
                <c:pt idx="20">
                  <c:v>26</c:v>
                </c:pt>
                <c:pt idx="21">
                  <c:v>11</c:v>
                </c:pt>
                <c:pt idx="22">
                  <c:v>16</c:v>
                </c:pt>
                <c:pt idx="23">
                  <c:v>18</c:v>
                </c:pt>
                <c:pt idx="24">
                  <c:v>11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12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11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3-400C-843E-DC179E7EF3EB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Ccl-Owen, city of</c:v>
                </c:pt>
                <c:pt idx="1">
                  <c:v>Cc-Longwood, twnshp of</c:v>
                </c:pt>
                <c:pt idx="2">
                  <c:v>Cc-Hoard, twnshp of</c:v>
                </c:pt>
                <c:pt idx="3">
                  <c:v>Cc-Thorp, twnshp of</c:v>
                </c:pt>
                <c:pt idx="4">
                  <c:v>Cc-Hixon, twnshp of</c:v>
                </c:pt>
                <c:pt idx="5">
                  <c:v>Cc-Green Grove, twnshp of</c:v>
                </c:pt>
                <c:pt idx="6">
                  <c:v>Ccl-Withee, village of</c:v>
                </c:pt>
                <c:pt idx="7">
                  <c:v>Tc-Maplehurst, twnshp of</c:v>
                </c:pt>
                <c:pt idx="8">
                  <c:v>Tcl-Gilman, village of</c:v>
                </c:pt>
                <c:pt idx="9">
                  <c:v>Tc-Deer Creek, twnshp of</c:v>
                </c:pt>
                <c:pt idx="10">
                  <c:v>Mcl-Holton, twnshp of</c:v>
                </c:pt>
                <c:pt idx="11">
                  <c:v>Cc-Withee, twnshp of</c:v>
                </c:pt>
                <c:pt idx="12">
                  <c:v>Tc-Holway, twnshp of</c:v>
                </c:pt>
                <c:pt idx="13">
                  <c:v>Interlibrary Loan</c:v>
                </c:pt>
                <c:pt idx="14">
                  <c:v>Ccl-Neillsville, city of</c:v>
                </c:pt>
                <c:pt idx="15">
                  <c:v>Tc-Medford, twnshp of</c:v>
                </c:pt>
                <c:pt idx="16">
                  <c:v>Cc-Reseburg, twnshp of</c:v>
                </c:pt>
                <c:pt idx="17">
                  <c:v>Ccl-Abbotsford, city of</c:v>
                </c:pt>
                <c:pt idx="18">
                  <c:v>Mcl-Bern, twnshp of</c:v>
                </c:pt>
                <c:pt idx="19">
                  <c:v>Chcl-Stanley, city of</c:v>
                </c:pt>
                <c:pt idx="20">
                  <c:v>Ccl-Thorp, city of</c:v>
                </c:pt>
                <c:pt idx="21">
                  <c:v>Tc-Roosevelt, twnshp of</c:v>
                </c:pt>
                <c:pt idx="22">
                  <c:v>Ccl-Greenwood, city of</c:v>
                </c:pt>
                <c:pt idx="23">
                  <c:v>Cc-Unity, twnshp of</c:v>
                </c:pt>
                <c:pt idx="24">
                  <c:v>Cc-Beaver, twnshp of</c:v>
                </c:pt>
                <c:pt idx="25">
                  <c:v>Tc-Molitor, twnshp of</c:v>
                </c:pt>
                <c:pt idx="26">
                  <c:v>Cc-Warner, twnshp of</c:v>
                </c:pt>
                <c:pt idx="27">
                  <c:v>Tcl-Stetsonville, village of</c:v>
                </c:pt>
                <c:pt idx="28">
                  <c:v>Tc-Little Black, twnshp of</c:v>
                </c:pt>
                <c:pt idx="29">
                  <c:v>WI-St. Croix County</c:v>
                </c:pt>
                <c:pt idx="30">
                  <c:v>Mcl-Colby, city of in MaraCnty</c:v>
                </c:pt>
                <c:pt idx="31">
                  <c:v>Tcl-Medford, city of</c:v>
                </c:pt>
                <c:pt idx="32">
                  <c:v>Cc-Worden, twnshp of</c:v>
                </c:pt>
                <c:pt idx="33">
                  <c:v>Cc-Fremont, twnshp of</c:v>
                </c:pt>
                <c:pt idx="34">
                  <c:v>Lil-Merrill, city of</c:v>
                </c:pt>
                <c:pt idx="35">
                  <c:v>Cc-Eaton, twnshp of</c:v>
                </c:pt>
                <c:pt idx="36">
                  <c:v>Cc-Curtiss, village of</c:v>
                </c:pt>
                <c:pt idx="37">
                  <c:v>Tc-Taft, twnshp of</c:v>
                </c:pt>
                <c:pt idx="38">
                  <c:v>Ccl-Dorchester, village of</c:v>
                </c:pt>
                <c:pt idx="39">
                  <c:v>Mcl-Athens, village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4353</c:v>
                </c:pt>
                <c:pt idx="1">
                  <c:v>1240</c:v>
                </c:pt>
                <c:pt idx="2">
                  <c:v>1146</c:v>
                </c:pt>
                <c:pt idx="3">
                  <c:v>1013</c:v>
                </c:pt>
                <c:pt idx="4">
                  <c:v>574</c:v>
                </c:pt>
                <c:pt idx="5">
                  <c:v>597</c:v>
                </c:pt>
                <c:pt idx="6">
                  <c:v>514</c:v>
                </c:pt>
                <c:pt idx="7">
                  <c:v>341</c:v>
                </c:pt>
                <c:pt idx="8">
                  <c:v>159</c:v>
                </c:pt>
                <c:pt idx="9">
                  <c:v>166</c:v>
                </c:pt>
                <c:pt idx="10">
                  <c:v>81</c:v>
                </c:pt>
                <c:pt idx="11">
                  <c:v>145</c:v>
                </c:pt>
                <c:pt idx="12">
                  <c:v>72</c:v>
                </c:pt>
                <c:pt idx="13">
                  <c:v>80</c:v>
                </c:pt>
                <c:pt idx="14">
                  <c:v>69</c:v>
                </c:pt>
                <c:pt idx="15">
                  <c:v>74</c:v>
                </c:pt>
                <c:pt idx="16">
                  <c:v>23</c:v>
                </c:pt>
                <c:pt idx="17">
                  <c:v>30</c:v>
                </c:pt>
                <c:pt idx="18">
                  <c:v>42</c:v>
                </c:pt>
                <c:pt idx="19">
                  <c:v>21</c:v>
                </c:pt>
                <c:pt idx="20">
                  <c:v>22</c:v>
                </c:pt>
                <c:pt idx="21">
                  <c:v>17</c:v>
                </c:pt>
                <c:pt idx="22">
                  <c:v>9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7</c:v>
                </c:pt>
                <c:pt idx="27">
                  <c:v>6</c:v>
                </c:pt>
                <c:pt idx="28">
                  <c:v>10</c:v>
                </c:pt>
                <c:pt idx="29">
                  <c:v>7</c:v>
                </c:pt>
                <c:pt idx="30">
                  <c:v>5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3-400C-843E-DC179E7EF3EB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Ccl-Owen, city of</c:v>
                </c:pt>
                <c:pt idx="1">
                  <c:v>Cc-Longwood, twnshp of</c:v>
                </c:pt>
                <c:pt idx="2">
                  <c:v>Cc-Hoard, twnshp of</c:v>
                </c:pt>
                <c:pt idx="3">
                  <c:v>Cc-Thorp, twnshp of</c:v>
                </c:pt>
                <c:pt idx="4">
                  <c:v>Cc-Hixon, twnshp of</c:v>
                </c:pt>
                <c:pt idx="5">
                  <c:v>Cc-Green Grove, twnshp of</c:v>
                </c:pt>
                <c:pt idx="6">
                  <c:v>Ccl-Withee, village of</c:v>
                </c:pt>
                <c:pt idx="7">
                  <c:v>Tc-Maplehurst, twnshp of</c:v>
                </c:pt>
                <c:pt idx="8">
                  <c:v>Tcl-Gilman, village of</c:v>
                </c:pt>
                <c:pt idx="9">
                  <c:v>Tc-Deer Creek, twnshp of</c:v>
                </c:pt>
                <c:pt idx="10">
                  <c:v>Mcl-Holton, twnshp of</c:v>
                </c:pt>
                <c:pt idx="11">
                  <c:v>Cc-Withee, twnshp of</c:v>
                </c:pt>
                <c:pt idx="12">
                  <c:v>Tc-Holway, twnshp of</c:v>
                </c:pt>
                <c:pt idx="13">
                  <c:v>Interlibrary Loan</c:v>
                </c:pt>
                <c:pt idx="14">
                  <c:v>Ccl-Neillsville, city of</c:v>
                </c:pt>
                <c:pt idx="15">
                  <c:v>Tc-Medford, twnshp of</c:v>
                </c:pt>
                <c:pt idx="16">
                  <c:v>Cc-Reseburg, twnshp of</c:v>
                </c:pt>
                <c:pt idx="17">
                  <c:v>Ccl-Abbotsford, city of</c:v>
                </c:pt>
                <c:pt idx="18">
                  <c:v>Mcl-Bern, twnshp of</c:v>
                </c:pt>
                <c:pt idx="19">
                  <c:v>Chcl-Stanley, city of</c:v>
                </c:pt>
                <c:pt idx="20">
                  <c:v>Ccl-Thorp, city of</c:v>
                </c:pt>
                <c:pt idx="21">
                  <c:v>Tc-Roosevelt, twnshp of</c:v>
                </c:pt>
                <c:pt idx="22">
                  <c:v>Ccl-Greenwood, city of</c:v>
                </c:pt>
                <c:pt idx="23">
                  <c:v>Cc-Unity, twnshp of</c:v>
                </c:pt>
                <c:pt idx="24">
                  <c:v>Cc-Beaver, twnshp of</c:v>
                </c:pt>
                <c:pt idx="25">
                  <c:v>Tc-Molitor, twnshp of</c:v>
                </c:pt>
                <c:pt idx="26">
                  <c:v>Cc-Warner, twnshp of</c:v>
                </c:pt>
                <c:pt idx="27">
                  <c:v>Tcl-Stetsonville, village of</c:v>
                </c:pt>
                <c:pt idx="28">
                  <c:v>Tc-Little Black, twnshp of</c:v>
                </c:pt>
                <c:pt idx="29">
                  <c:v>WI-St. Croix County</c:v>
                </c:pt>
                <c:pt idx="30">
                  <c:v>Mcl-Colby, city of in MaraCnty</c:v>
                </c:pt>
                <c:pt idx="31">
                  <c:v>Tcl-Medford, city of</c:v>
                </c:pt>
                <c:pt idx="32">
                  <c:v>Cc-Worden, twnshp of</c:v>
                </c:pt>
                <c:pt idx="33">
                  <c:v>Cc-Fremont, twnshp of</c:v>
                </c:pt>
                <c:pt idx="34">
                  <c:v>Lil-Merrill, city of</c:v>
                </c:pt>
                <c:pt idx="35">
                  <c:v>Cc-Eaton, twnshp of</c:v>
                </c:pt>
                <c:pt idx="36">
                  <c:v>Cc-Curtiss, village of</c:v>
                </c:pt>
                <c:pt idx="37">
                  <c:v>Tc-Taft, twnshp of</c:v>
                </c:pt>
                <c:pt idx="38">
                  <c:v>Ccl-Dorchester, village of</c:v>
                </c:pt>
                <c:pt idx="39">
                  <c:v>Mcl-Athens, village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511</c:v>
                </c:pt>
                <c:pt idx="1">
                  <c:v>186</c:v>
                </c:pt>
                <c:pt idx="2">
                  <c:v>136</c:v>
                </c:pt>
                <c:pt idx="3">
                  <c:v>270</c:v>
                </c:pt>
                <c:pt idx="4">
                  <c:v>327</c:v>
                </c:pt>
                <c:pt idx="5">
                  <c:v>202</c:v>
                </c:pt>
                <c:pt idx="6">
                  <c:v>60</c:v>
                </c:pt>
                <c:pt idx="7">
                  <c:v>22</c:v>
                </c:pt>
                <c:pt idx="8">
                  <c:v>217</c:v>
                </c:pt>
                <c:pt idx="9">
                  <c:v>107</c:v>
                </c:pt>
                <c:pt idx="10">
                  <c:v>124</c:v>
                </c:pt>
                <c:pt idx="11">
                  <c:v>26</c:v>
                </c:pt>
                <c:pt idx="12">
                  <c:v>39</c:v>
                </c:pt>
                <c:pt idx="13">
                  <c:v>89</c:v>
                </c:pt>
                <c:pt idx="14">
                  <c:v>37</c:v>
                </c:pt>
                <c:pt idx="15">
                  <c:v>11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11</c:v>
                </c:pt>
                <c:pt idx="22">
                  <c:v>3</c:v>
                </c:pt>
                <c:pt idx="23">
                  <c:v>10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3-400C-843E-DC179E7EF3EB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Ccl-Owen, city of</c:v>
                </c:pt>
                <c:pt idx="1">
                  <c:v>Cc-Longwood, twnshp of</c:v>
                </c:pt>
                <c:pt idx="2">
                  <c:v>Cc-Hoard, twnshp of</c:v>
                </c:pt>
                <c:pt idx="3">
                  <c:v>Cc-Thorp, twnshp of</c:v>
                </c:pt>
                <c:pt idx="4">
                  <c:v>Cc-Hixon, twnshp of</c:v>
                </c:pt>
                <c:pt idx="5">
                  <c:v>Cc-Green Grove, twnshp of</c:v>
                </c:pt>
                <c:pt idx="6">
                  <c:v>Ccl-Withee, village of</c:v>
                </c:pt>
                <c:pt idx="7">
                  <c:v>Tc-Maplehurst, twnshp of</c:v>
                </c:pt>
                <c:pt idx="8">
                  <c:v>Tcl-Gilman, village of</c:v>
                </c:pt>
                <c:pt idx="9">
                  <c:v>Tc-Deer Creek, twnshp of</c:v>
                </c:pt>
                <c:pt idx="10">
                  <c:v>Mcl-Holton, twnshp of</c:v>
                </c:pt>
                <c:pt idx="11">
                  <c:v>Cc-Withee, twnshp of</c:v>
                </c:pt>
                <c:pt idx="12">
                  <c:v>Tc-Holway, twnshp of</c:v>
                </c:pt>
                <c:pt idx="13">
                  <c:v>Interlibrary Loan</c:v>
                </c:pt>
                <c:pt idx="14">
                  <c:v>Ccl-Neillsville, city of</c:v>
                </c:pt>
                <c:pt idx="15">
                  <c:v>Tc-Medford, twnshp of</c:v>
                </c:pt>
                <c:pt idx="16">
                  <c:v>Cc-Reseburg, twnshp of</c:v>
                </c:pt>
                <c:pt idx="17">
                  <c:v>Ccl-Abbotsford, city of</c:v>
                </c:pt>
                <c:pt idx="18">
                  <c:v>Mcl-Bern, twnshp of</c:v>
                </c:pt>
                <c:pt idx="19">
                  <c:v>Chcl-Stanley, city of</c:v>
                </c:pt>
                <c:pt idx="20">
                  <c:v>Ccl-Thorp, city of</c:v>
                </c:pt>
                <c:pt idx="21">
                  <c:v>Tc-Roosevelt, twnshp of</c:v>
                </c:pt>
                <c:pt idx="22">
                  <c:v>Ccl-Greenwood, city of</c:v>
                </c:pt>
                <c:pt idx="23">
                  <c:v>Cc-Unity, twnshp of</c:v>
                </c:pt>
                <c:pt idx="24">
                  <c:v>Cc-Beaver, twnshp of</c:v>
                </c:pt>
                <c:pt idx="25">
                  <c:v>Tc-Molitor, twnshp of</c:v>
                </c:pt>
                <c:pt idx="26">
                  <c:v>Cc-Warner, twnshp of</c:v>
                </c:pt>
                <c:pt idx="27">
                  <c:v>Tcl-Stetsonville, village of</c:v>
                </c:pt>
                <c:pt idx="28">
                  <c:v>Tc-Little Black, twnshp of</c:v>
                </c:pt>
                <c:pt idx="29">
                  <c:v>WI-St. Croix County</c:v>
                </c:pt>
                <c:pt idx="30">
                  <c:v>Mcl-Colby, city of in MaraCnty</c:v>
                </c:pt>
                <c:pt idx="31">
                  <c:v>Tcl-Medford, city of</c:v>
                </c:pt>
                <c:pt idx="32">
                  <c:v>Cc-Worden, twnshp of</c:v>
                </c:pt>
                <c:pt idx="33">
                  <c:v>Cc-Fremont, twnshp of</c:v>
                </c:pt>
                <c:pt idx="34">
                  <c:v>Lil-Merrill, city of</c:v>
                </c:pt>
                <c:pt idx="35">
                  <c:v>Cc-Eaton, twnshp of</c:v>
                </c:pt>
                <c:pt idx="36">
                  <c:v>Cc-Curtiss, village of</c:v>
                </c:pt>
                <c:pt idx="37">
                  <c:v>Tc-Taft, twnshp of</c:v>
                </c:pt>
                <c:pt idx="38">
                  <c:v>Ccl-Dorchester, village of</c:v>
                </c:pt>
                <c:pt idx="39">
                  <c:v>Mcl-Athens, village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203</c:v>
                </c:pt>
                <c:pt idx="1">
                  <c:v>70</c:v>
                </c:pt>
                <c:pt idx="2">
                  <c:v>18</c:v>
                </c:pt>
                <c:pt idx="3">
                  <c:v>54</c:v>
                </c:pt>
                <c:pt idx="4">
                  <c:v>19</c:v>
                </c:pt>
                <c:pt idx="5">
                  <c:v>49</c:v>
                </c:pt>
                <c:pt idx="6">
                  <c:v>66</c:v>
                </c:pt>
                <c:pt idx="7">
                  <c:v>2</c:v>
                </c:pt>
                <c:pt idx="8">
                  <c:v>2</c:v>
                </c:pt>
                <c:pt idx="9">
                  <c:v>13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43-400C-843E-DC179E7EF3EB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Ccl-Owen, city of</c:v>
                </c:pt>
                <c:pt idx="1">
                  <c:v>Cc-Longwood, twnshp of</c:v>
                </c:pt>
                <c:pt idx="2">
                  <c:v>Cc-Hoard, twnshp of</c:v>
                </c:pt>
                <c:pt idx="3">
                  <c:v>Cc-Thorp, twnshp of</c:v>
                </c:pt>
                <c:pt idx="4">
                  <c:v>Cc-Hixon, twnshp of</c:v>
                </c:pt>
                <c:pt idx="5">
                  <c:v>Cc-Green Grove, twnshp of</c:v>
                </c:pt>
                <c:pt idx="6">
                  <c:v>Ccl-Withee, village of</c:v>
                </c:pt>
                <c:pt idx="7">
                  <c:v>Tc-Maplehurst, twnshp of</c:v>
                </c:pt>
                <c:pt idx="8">
                  <c:v>Tcl-Gilman, village of</c:v>
                </c:pt>
                <c:pt idx="9">
                  <c:v>Tc-Deer Creek, twnshp of</c:v>
                </c:pt>
                <c:pt idx="10">
                  <c:v>Mcl-Holton, twnshp of</c:v>
                </c:pt>
                <c:pt idx="11">
                  <c:v>Cc-Withee, twnshp of</c:v>
                </c:pt>
                <c:pt idx="12">
                  <c:v>Tc-Holway, twnshp of</c:v>
                </c:pt>
                <c:pt idx="13">
                  <c:v>Interlibrary Loan</c:v>
                </c:pt>
                <c:pt idx="14">
                  <c:v>Ccl-Neillsville, city of</c:v>
                </c:pt>
                <c:pt idx="15">
                  <c:v>Tc-Medford, twnshp of</c:v>
                </c:pt>
                <c:pt idx="16">
                  <c:v>Cc-Reseburg, twnshp of</c:v>
                </c:pt>
                <c:pt idx="17">
                  <c:v>Ccl-Abbotsford, city of</c:v>
                </c:pt>
                <c:pt idx="18">
                  <c:v>Mcl-Bern, twnshp of</c:v>
                </c:pt>
                <c:pt idx="19">
                  <c:v>Chcl-Stanley, city of</c:v>
                </c:pt>
                <c:pt idx="20">
                  <c:v>Ccl-Thorp, city of</c:v>
                </c:pt>
                <c:pt idx="21">
                  <c:v>Tc-Roosevelt, twnshp of</c:v>
                </c:pt>
                <c:pt idx="22">
                  <c:v>Ccl-Greenwood, city of</c:v>
                </c:pt>
                <c:pt idx="23">
                  <c:v>Cc-Unity, twnshp of</c:v>
                </c:pt>
                <c:pt idx="24">
                  <c:v>Cc-Beaver, twnshp of</c:v>
                </c:pt>
                <c:pt idx="25">
                  <c:v>Tc-Molitor, twnshp of</c:v>
                </c:pt>
                <c:pt idx="26">
                  <c:v>Cc-Warner, twnshp of</c:v>
                </c:pt>
                <c:pt idx="27">
                  <c:v>Tcl-Stetsonville, village of</c:v>
                </c:pt>
                <c:pt idx="28">
                  <c:v>Tc-Little Black, twnshp of</c:v>
                </c:pt>
                <c:pt idx="29">
                  <c:v>WI-St. Croix County</c:v>
                </c:pt>
                <c:pt idx="30">
                  <c:v>Mcl-Colby, city of in MaraCnty</c:v>
                </c:pt>
                <c:pt idx="31">
                  <c:v>Tcl-Medford, city of</c:v>
                </c:pt>
                <c:pt idx="32">
                  <c:v>Cc-Worden, twnshp of</c:v>
                </c:pt>
                <c:pt idx="33">
                  <c:v>Cc-Fremont, twnshp of</c:v>
                </c:pt>
                <c:pt idx="34">
                  <c:v>Lil-Merrill, city of</c:v>
                </c:pt>
                <c:pt idx="35">
                  <c:v>Cc-Eaton, twnshp of</c:v>
                </c:pt>
                <c:pt idx="36">
                  <c:v>Cc-Curtiss, village of</c:v>
                </c:pt>
                <c:pt idx="37">
                  <c:v>Tc-Taft, twnshp of</c:v>
                </c:pt>
                <c:pt idx="38">
                  <c:v>Ccl-Dorchester, village of</c:v>
                </c:pt>
                <c:pt idx="39">
                  <c:v>Mcl-Athens, village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43-400C-843E-DC179E7E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734944"/>
        <c:axId val="1"/>
      </c:barChart>
      <c:catAx>
        <c:axId val="122573494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6300777873811585E-2"/>
              <c:y val="0.5194369973190349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694900605012963"/>
              <c:y val="0.12600536193029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3494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51512532411413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9289340101523"/>
          <c:y val="0.16868592730661697"/>
          <c:w val="0.82360406091370564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652-B2F4-83C80C06D3E0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652-B2F4-83C80C06D3E0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652-B2F4-83C80C06D3E0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6-4652-B2F4-83C80C06D3E0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6-4652-B2F4-83C80C06D3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225729536"/>
        <c:axId val="1"/>
      </c:barChart>
      <c:catAx>
        <c:axId val="12257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8071065989847719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5729536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043147208121825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AE74C3-EA42-50B8-C0F7-A4557E19E0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0.81225</cdr:x>
      <cdr:y>0.076</cdr:y>
    </cdr:from>
    <cdr:to>
      <cdr:x>0.82425</cdr:x>
      <cdr:y>0.10075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53E09D5B-219F-4270-17F0-BE7C8F14D9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5052" y="617176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0.10225</cdr:x>
      <cdr:y>0.0605</cdr:y>
    </cdr:from>
    <cdr:to>
      <cdr:x>0.971</cdr:x>
      <cdr:y>0.08525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EF32F13E-8664-5BCB-B79C-3E3E0F012B4E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43908" y="491305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14431A8-B4A4-4D91-BC7B-624E74942381}" type="TxLink">
            <a:rPr lang="en-US"/>
            <a:pPr algn="ctr" rtl="0">
              <a:defRPr sz="1000"/>
            </a:pPr>
            <a:t>350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FE671-4D86-3E8B-FBA5-F5E78269C4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0.066</cdr:y>
    </cdr:from>
    <cdr:to>
      <cdr:x>0.93825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7F5401D1-8083-A755-3882-A3A4048C04CB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02600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97D2465-47E6-4F08-943B-1DD8C6E9ED96}" type="TxLink">
            <a:rPr lang="en-US"/>
            <a:pPr algn="ctr" rtl="0">
              <a:defRPr sz="1000"/>
            </a:pPr>
            <a:t>350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2"/>
  <sheetViews>
    <sheetView tabSelected="1" topLeftCell="A21" zoomScaleNormal="100" workbookViewId="0">
      <selection activeCell="G16" sqref="G16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1.886718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6" t="s">
        <v>0</v>
      </c>
      <c r="B1" s="67"/>
      <c r="C1" s="67"/>
      <c r="D1" s="67"/>
      <c r="E1" s="67"/>
      <c r="F1" s="67"/>
      <c r="G1" s="67"/>
      <c r="H1" s="67"/>
    </row>
    <row r="2" spans="1:9" s="10" customFormat="1" ht="26.25" customHeight="1" x14ac:dyDescent="0.2">
      <c r="A2" s="68">
        <v>350</v>
      </c>
      <c r="B2" s="69"/>
      <c r="C2" s="69"/>
      <c r="D2" s="69"/>
      <c r="E2" s="69"/>
      <c r="F2" s="69"/>
      <c r="G2" s="69"/>
      <c r="H2" s="69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109</v>
      </c>
      <c r="G3" s="12"/>
      <c r="H3" s="13">
        <f>D52</f>
        <v>13639</v>
      </c>
      <c r="I3" s="14" t="s">
        <v>78</v>
      </c>
    </row>
    <row r="4" spans="1:9" ht="15.75" x14ac:dyDescent="0.2">
      <c r="A4" s="48" t="s">
        <v>10</v>
      </c>
      <c r="B4" s="49">
        <v>42</v>
      </c>
      <c r="C4" s="49">
        <v>10</v>
      </c>
      <c r="D4" s="49">
        <v>52</v>
      </c>
      <c r="F4" s="15" t="s">
        <v>79</v>
      </c>
      <c r="G4" s="16"/>
      <c r="H4" s="17">
        <f>-D18</f>
        <v>-4635</v>
      </c>
      <c r="I4" s="18" t="s">
        <v>80</v>
      </c>
    </row>
    <row r="5" spans="1:9" ht="15.75" x14ac:dyDescent="0.2">
      <c r="A5" s="56" t="s">
        <v>12</v>
      </c>
      <c r="B5" s="57">
        <v>11</v>
      </c>
      <c r="C5" s="57">
        <v>2</v>
      </c>
      <c r="D5" s="57">
        <v>13</v>
      </c>
      <c r="F5" s="15" t="s">
        <v>81</v>
      </c>
      <c r="G5" s="16"/>
      <c r="H5" s="17">
        <v>0</v>
      </c>
      <c r="I5" s="18" t="s">
        <v>82</v>
      </c>
    </row>
    <row r="6" spans="1:9" ht="15.75" x14ac:dyDescent="0.2">
      <c r="A6" s="56" t="s">
        <v>14</v>
      </c>
      <c r="B6" s="57">
        <v>3</v>
      </c>
      <c r="C6" s="57">
        <v>1</v>
      </c>
      <c r="D6" s="57">
        <v>4</v>
      </c>
      <c r="F6" s="15"/>
      <c r="G6" s="16"/>
      <c r="H6" s="17">
        <f>-D50</f>
        <v>-170</v>
      </c>
      <c r="I6" s="18" t="s">
        <v>83</v>
      </c>
    </row>
    <row r="7" spans="1:9" ht="15.75" x14ac:dyDescent="0.2">
      <c r="A7" s="48" t="s">
        <v>16</v>
      </c>
      <c r="B7" s="49">
        <v>2</v>
      </c>
      <c r="C7" s="49">
        <v>0</v>
      </c>
      <c r="D7" s="49">
        <v>2</v>
      </c>
      <c r="F7" s="15"/>
      <c r="G7" s="16"/>
      <c r="H7" s="17">
        <v>0</v>
      </c>
      <c r="I7" s="18" t="s">
        <v>84</v>
      </c>
    </row>
    <row r="8" spans="1:9" x14ac:dyDescent="0.2">
      <c r="A8" s="56" t="s">
        <v>17</v>
      </c>
      <c r="B8" s="57">
        <v>11</v>
      </c>
      <c r="C8" s="57">
        <v>0</v>
      </c>
      <c r="D8" s="57">
        <v>11</v>
      </c>
      <c r="F8" s="19"/>
      <c r="G8" s="19"/>
      <c r="H8" s="20">
        <f>SUM(H3:H7)</f>
        <v>8834</v>
      </c>
      <c r="I8" s="21"/>
    </row>
    <row r="9" spans="1:9" ht="15.75" x14ac:dyDescent="0.2">
      <c r="A9" s="56" t="s">
        <v>18</v>
      </c>
      <c r="B9" s="57">
        <v>6</v>
      </c>
      <c r="C9" s="57">
        <v>0</v>
      </c>
      <c r="D9" s="57">
        <v>6</v>
      </c>
      <c r="F9" s="70" t="s">
        <v>85</v>
      </c>
      <c r="G9" s="71"/>
      <c r="H9" s="17"/>
      <c r="I9" s="21"/>
    </row>
    <row r="10" spans="1:9" x14ac:dyDescent="0.2">
      <c r="A10" s="56" t="s">
        <v>19</v>
      </c>
      <c r="B10" s="57">
        <v>565</v>
      </c>
      <c r="C10" s="57">
        <v>202</v>
      </c>
      <c r="D10" s="57">
        <v>767</v>
      </c>
      <c r="F10" s="22" t="s">
        <v>86</v>
      </c>
      <c r="G10" s="23">
        <f>SUM(D4,D7,D11,D15,D17,D21,D28)</f>
        <v>824</v>
      </c>
      <c r="H10" s="24"/>
      <c r="I10" s="21"/>
    </row>
    <row r="11" spans="1:9" x14ac:dyDescent="0.2">
      <c r="A11" s="48" t="s">
        <v>21</v>
      </c>
      <c r="B11" s="49">
        <v>16</v>
      </c>
      <c r="C11" s="49">
        <v>3</v>
      </c>
      <c r="D11" s="49">
        <v>19</v>
      </c>
      <c r="F11" s="25" t="s">
        <v>87</v>
      </c>
      <c r="G11" s="26">
        <f>SUM(D5:D6,D8:D10,D12:D14,D16,D19:D20,D22:D27)</f>
        <v>6126</v>
      </c>
      <c r="H11" s="21"/>
      <c r="I11" s="61"/>
    </row>
    <row r="12" spans="1:9" x14ac:dyDescent="0.2">
      <c r="A12" s="56" t="s">
        <v>22</v>
      </c>
      <c r="B12" s="57">
        <v>2</v>
      </c>
      <c r="C12" s="57">
        <v>0</v>
      </c>
      <c r="D12" s="57">
        <v>2</v>
      </c>
      <c r="F12" s="27" t="s">
        <v>88</v>
      </c>
      <c r="G12" s="28">
        <f>SUM(G10:G11)</f>
        <v>6950</v>
      </c>
      <c r="H12" s="21"/>
      <c r="I12" s="21"/>
    </row>
    <row r="13" spans="1:9" x14ac:dyDescent="0.2">
      <c r="A13" s="56" t="s">
        <v>23</v>
      </c>
      <c r="B13" s="57">
        <v>1178</v>
      </c>
      <c r="C13" s="57">
        <v>136</v>
      </c>
      <c r="D13" s="57">
        <v>1314</v>
      </c>
      <c r="F13" s="19"/>
      <c r="G13" s="19"/>
      <c r="H13" s="21"/>
      <c r="I13" s="21"/>
    </row>
    <row r="14" spans="1:9" x14ac:dyDescent="0.2">
      <c r="A14" s="56" t="s">
        <v>25</v>
      </c>
      <c r="B14" s="57">
        <v>684</v>
      </c>
      <c r="C14" s="57">
        <v>327</v>
      </c>
      <c r="D14" s="57">
        <v>1011</v>
      </c>
      <c r="F14" s="19"/>
      <c r="G14" s="19"/>
      <c r="H14" s="21"/>
      <c r="I14" s="21"/>
    </row>
    <row r="15" spans="1:9" ht="15.75" x14ac:dyDescent="0.2">
      <c r="A15" s="48" t="s">
        <v>27</v>
      </c>
      <c r="B15" s="49">
        <v>0</v>
      </c>
      <c r="C15" s="49">
        <v>0</v>
      </c>
      <c r="D15" s="49">
        <v>0</v>
      </c>
      <c r="F15" s="72" t="s">
        <v>89</v>
      </c>
      <c r="G15" s="73"/>
      <c r="H15" s="18" t="s">
        <v>90</v>
      </c>
      <c r="I15" s="29">
        <f>SUM(D29)</f>
        <v>0</v>
      </c>
    </row>
    <row r="16" spans="1:9" x14ac:dyDescent="0.2">
      <c r="A16" s="56" t="s">
        <v>28</v>
      </c>
      <c r="B16" s="57">
        <v>1212</v>
      </c>
      <c r="C16" s="57">
        <v>186</v>
      </c>
      <c r="D16" s="57">
        <v>1398</v>
      </c>
      <c r="F16" s="22" t="s">
        <v>86</v>
      </c>
      <c r="G16" s="23">
        <f>SUM(D30:D38,D47:D48)</f>
        <v>825</v>
      </c>
      <c r="H16" s="21"/>
      <c r="I16" s="30"/>
    </row>
    <row r="17" spans="1:9" x14ac:dyDescent="0.2">
      <c r="A17" s="48" t="s">
        <v>30</v>
      </c>
      <c r="B17" s="49">
        <v>85</v>
      </c>
      <c r="C17" s="49">
        <v>37</v>
      </c>
      <c r="D17" s="49">
        <v>122</v>
      </c>
      <c r="F17" s="25" t="s">
        <v>87</v>
      </c>
      <c r="G17" s="26">
        <f>SUM(D29,D39:D46)</f>
        <v>1013</v>
      </c>
      <c r="H17" s="18" t="s">
        <v>91</v>
      </c>
      <c r="I17" s="29" t="s">
        <v>110</v>
      </c>
    </row>
    <row r="18" spans="1:9" x14ac:dyDescent="0.2">
      <c r="A18" s="2" t="s">
        <v>32</v>
      </c>
      <c r="B18" s="8">
        <v>4124</v>
      </c>
      <c r="C18" s="8">
        <v>511</v>
      </c>
      <c r="D18" s="8">
        <v>4635</v>
      </c>
      <c r="F18" s="31" t="s">
        <v>88</v>
      </c>
      <c r="G18" s="32">
        <f>SUM(G16:G17)</f>
        <v>1838</v>
      </c>
      <c r="H18" s="21"/>
      <c r="I18" s="30"/>
    </row>
    <row r="19" spans="1:9" x14ac:dyDescent="0.2">
      <c r="A19" s="56" t="s">
        <v>34</v>
      </c>
      <c r="B19" s="57">
        <v>53</v>
      </c>
      <c r="C19" s="57">
        <v>8</v>
      </c>
      <c r="D19" s="57">
        <v>61</v>
      </c>
      <c r="F19" s="19"/>
      <c r="G19" s="19"/>
      <c r="H19" s="18" t="s">
        <v>92</v>
      </c>
      <c r="I19" s="29">
        <f>SUM(D30)</f>
        <v>6</v>
      </c>
    </row>
    <row r="20" spans="1:9" x14ac:dyDescent="0.2">
      <c r="A20" s="56" t="s">
        <v>35</v>
      </c>
      <c r="B20" s="57">
        <v>1044</v>
      </c>
      <c r="C20" s="57">
        <v>270</v>
      </c>
      <c r="D20" s="57">
        <v>1314</v>
      </c>
      <c r="F20" s="19"/>
      <c r="G20" s="19"/>
      <c r="H20" s="21"/>
      <c r="I20" s="30"/>
    </row>
    <row r="21" spans="1:9" ht="15.75" x14ac:dyDescent="0.2">
      <c r="A21" s="48" t="s">
        <v>37</v>
      </c>
      <c r="B21" s="49">
        <v>26</v>
      </c>
      <c r="C21" s="49">
        <v>0</v>
      </c>
      <c r="D21" s="49">
        <v>26</v>
      </c>
      <c r="F21" s="74" t="s">
        <v>93</v>
      </c>
      <c r="G21" s="75"/>
      <c r="H21" s="18" t="s">
        <v>94</v>
      </c>
      <c r="I21" s="29">
        <f>SUM(D31:D36)</f>
        <v>340</v>
      </c>
    </row>
    <row r="22" spans="1:9" x14ac:dyDescent="0.2">
      <c r="A22" s="56" t="s">
        <v>39</v>
      </c>
      <c r="B22" s="57">
        <v>18</v>
      </c>
      <c r="C22" s="57">
        <v>10</v>
      </c>
      <c r="D22" s="57">
        <v>28</v>
      </c>
      <c r="F22" s="22" t="s">
        <v>86</v>
      </c>
      <c r="G22" s="23">
        <f>SUM(D51)</f>
        <v>35</v>
      </c>
      <c r="H22" s="21"/>
      <c r="I22" s="30"/>
    </row>
    <row r="23" spans="1:9" x14ac:dyDescent="0.2">
      <c r="A23" s="56" t="s">
        <v>40</v>
      </c>
      <c r="B23" s="57">
        <v>7</v>
      </c>
      <c r="C23" s="57">
        <v>7</v>
      </c>
      <c r="D23" s="57">
        <v>14</v>
      </c>
      <c r="F23" s="25" t="s">
        <v>87</v>
      </c>
      <c r="G23" s="26">
        <v>0</v>
      </c>
      <c r="H23" s="18" t="s">
        <v>95</v>
      </c>
      <c r="I23" s="29">
        <f>SUM(D37)</f>
        <v>0</v>
      </c>
    </row>
    <row r="24" spans="1:9" x14ac:dyDescent="0.2">
      <c r="A24" s="56" t="s">
        <v>41</v>
      </c>
      <c r="B24" s="57">
        <v>0</v>
      </c>
      <c r="C24" s="57">
        <v>0</v>
      </c>
      <c r="D24" s="57">
        <v>0</v>
      </c>
      <c r="F24" s="33" t="s">
        <v>88</v>
      </c>
      <c r="G24" s="34">
        <f>SUM(G22:G23)</f>
        <v>35</v>
      </c>
      <c r="H24" s="21"/>
      <c r="I24" s="30"/>
    </row>
    <row r="25" spans="1:9" x14ac:dyDescent="0.2">
      <c r="A25" s="56" t="s">
        <v>42</v>
      </c>
      <c r="B25" s="57">
        <v>147</v>
      </c>
      <c r="C25" s="57">
        <v>26</v>
      </c>
      <c r="D25" s="57">
        <v>173</v>
      </c>
      <c r="F25" s="19"/>
      <c r="G25" s="19"/>
      <c r="H25" s="18" t="s">
        <v>96</v>
      </c>
      <c r="I25" s="35">
        <f>SUM(D38:D48)</f>
        <v>1492</v>
      </c>
    </row>
    <row r="26" spans="1:9" x14ac:dyDescent="0.2">
      <c r="A26" s="56" t="s">
        <v>44</v>
      </c>
      <c r="B26" s="57">
        <v>3</v>
      </c>
      <c r="C26" s="57">
        <v>5</v>
      </c>
      <c r="D26" s="57">
        <v>8</v>
      </c>
      <c r="F26" s="19"/>
      <c r="G26" s="19"/>
      <c r="H26" s="21"/>
      <c r="I26" s="30"/>
    </row>
    <row r="27" spans="1:9" ht="15.75" x14ac:dyDescent="0.2">
      <c r="A27" s="56" t="s">
        <v>45</v>
      </c>
      <c r="B27" s="57">
        <v>1</v>
      </c>
      <c r="C27" s="57">
        <v>1</v>
      </c>
      <c r="D27" s="57">
        <v>2</v>
      </c>
      <c r="F27" s="62" t="s">
        <v>97</v>
      </c>
      <c r="G27" s="63"/>
      <c r="H27" s="21"/>
      <c r="I27" s="36">
        <f>SUM(I15,I17,I19,I21,I23,I25)</f>
        <v>1838</v>
      </c>
    </row>
    <row r="28" spans="1:9" x14ac:dyDescent="0.2">
      <c r="A28" s="48" t="s">
        <v>46</v>
      </c>
      <c r="B28" s="49">
        <v>543</v>
      </c>
      <c r="C28" s="49">
        <v>60</v>
      </c>
      <c r="D28" s="49">
        <v>603</v>
      </c>
      <c r="F28" s="22" t="s">
        <v>88</v>
      </c>
      <c r="G28" s="23">
        <f>SUM(D49)</f>
        <v>11</v>
      </c>
      <c r="H28" s="21"/>
      <c r="I28" s="21"/>
    </row>
    <row r="29" spans="1:9" x14ac:dyDescent="0.2">
      <c r="A29" s="58" t="s">
        <v>48</v>
      </c>
      <c r="B29" s="59">
        <v>0</v>
      </c>
      <c r="C29" s="59">
        <v>0</v>
      </c>
      <c r="D29" s="59">
        <v>0</v>
      </c>
      <c r="F29" s="37"/>
      <c r="G29" s="19"/>
      <c r="H29" s="21"/>
      <c r="I29" s="21"/>
    </row>
    <row r="30" spans="1:9" x14ac:dyDescent="0.2">
      <c r="A30" s="50" t="s">
        <v>49</v>
      </c>
      <c r="B30" s="51">
        <v>6</v>
      </c>
      <c r="C30" s="51">
        <v>0</v>
      </c>
      <c r="D30" s="51">
        <v>6</v>
      </c>
      <c r="F30" s="19"/>
      <c r="G30" s="19"/>
      <c r="H30" s="21"/>
      <c r="I30" s="21"/>
    </row>
    <row r="31" spans="1:9" ht="15.75" x14ac:dyDescent="0.2">
      <c r="A31" s="50" t="s">
        <v>50</v>
      </c>
      <c r="B31" s="51">
        <v>4</v>
      </c>
      <c r="C31" s="51">
        <v>0</v>
      </c>
      <c r="D31" s="51">
        <v>4</v>
      </c>
      <c r="F31" s="64" t="s">
        <v>98</v>
      </c>
      <c r="G31" s="65"/>
      <c r="H31" s="21"/>
      <c r="I31" s="21"/>
    </row>
    <row r="32" spans="1:9" x14ac:dyDescent="0.2">
      <c r="A32" s="50" t="s">
        <v>51</v>
      </c>
      <c r="B32" s="51">
        <v>33</v>
      </c>
      <c r="C32" s="51">
        <v>0</v>
      </c>
      <c r="D32" s="51">
        <v>33</v>
      </c>
      <c r="F32" s="22" t="s">
        <v>88</v>
      </c>
      <c r="G32" s="23">
        <v>0</v>
      </c>
      <c r="H32" s="18"/>
      <c r="I32" s="21"/>
    </row>
    <row r="33" spans="1:9" x14ac:dyDescent="0.2">
      <c r="A33" s="50" t="s">
        <v>52</v>
      </c>
      <c r="B33" s="51">
        <v>12</v>
      </c>
      <c r="C33" s="51">
        <v>0</v>
      </c>
      <c r="D33" s="51">
        <v>12</v>
      </c>
      <c r="F33" s="19"/>
      <c r="G33" s="38"/>
      <c r="H33" s="21"/>
      <c r="I33"/>
    </row>
    <row r="34" spans="1:9" x14ac:dyDescent="0.2">
      <c r="A34" s="50" t="s">
        <v>53</v>
      </c>
      <c r="B34" s="51">
        <v>165</v>
      </c>
      <c r="C34" s="51">
        <v>124</v>
      </c>
      <c r="D34" s="51">
        <v>289</v>
      </c>
      <c r="F34" s="19"/>
      <c r="G34" s="39">
        <f>SUM(G12,G18,G24,G28,G32)</f>
        <v>8834</v>
      </c>
      <c r="H34" s="21"/>
      <c r="I34"/>
    </row>
    <row r="35" spans="1:9" x14ac:dyDescent="0.2">
      <c r="A35" s="50" t="s">
        <v>55</v>
      </c>
      <c r="B35" s="51">
        <v>2</v>
      </c>
      <c r="C35" s="51">
        <v>0</v>
      </c>
      <c r="D35" s="51">
        <v>2</v>
      </c>
      <c r="F35"/>
      <c r="G35"/>
      <c r="H35" s="21"/>
      <c r="I35"/>
    </row>
    <row r="36" spans="1:9" x14ac:dyDescent="0.2">
      <c r="A36" s="50" t="s">
        <v>56</v>
      </c>
      <c r="B36" s="51">
        <v>0</v>
      </c>
      <c r="C36" s="51">
        <v>0</v>
      </c>
      <c r="D36" s="51">
        <v>0</v>
      </c>
      <c r="F36"/>
      <c r="G36"/>
      <c r="H36" s="21"/>
      <c r="I36"/>
    </row>
    <row r="37" spans="1:9" x14ac:dyDescent="0.2">
      <c r="A37" s="50" t="s">
        <v>57</v>
      </c>
      <c r="B37" s="51">
        <v>0</v>
      </c>
      <c r="C37" s="51">
        <v>0</v>
      </c>
      <c r="D37" s="51">
        <v>0</v>
      </c>
      <c r="F37" s="22" t="s">
        <v>99</v>
      </c>
      <c r="G37" s="40"/>
      <c r="H37" s="41"/>
      <c r="I37"/>
    </row>
    <row r="38" spans="1:9" x14ac:dyDescent="0.2">
      <c r="A38" s="50" t="s">
        <v>58</v>
      </c>
      <c r="B38" s="51">
        <v>9</v>
      </c>
      <c r="C38" s="51">
        <v>0</v>
      </c>
      <c r="D38" s="51">
        <v>9</v>
      </c>
      <c r="F38" s="22" t="s">
        <v>100</v>
      </c>
      <c r="G38" s="40"/>
      <c r="H38" s="41"/>
      <c r="I38"/>
    </row>
    <row r="39" spans="1:9" x14ac:dyDescent="0.2">
      <c r="A39" s="58" t="s">
        <v>59</v>
      </c>
      <c r="B39" s="59">
        <v>196</v>
      </c>
      <c r="C39" s="59">
        <v>107</v>
      </c>
      <c r="D39" s="59">
        <v>303</v>
      </c>
      <c r="F39" s="22"/>
      <c r="G39" s="40"/>
      <c r="H39" s="41"/>
      <c r="I39"/>
    </row>
    <row r="40" spans="1:9" x14ac:dyDescent="0.2">
      <c r="A40" s="58" t="s">
        <v>61</v>
      </c>
      <c r="B40" s="59">
        <v>146</v>
      </c>
      <c r="C40" s="59">
        <v>39</v>
      </c>
      <c r="D40" s="59">
        <v>185</v>
      </c>
      <c r="F40" s="42" t="s">
        <v>85</v>
      </c>
      <c r="G40" s="43" t="s">
        <v>101</v>
      </c>
      <c r="H40" s="41"/>
      <c r="I40"/>
    </row>
    <row r="41" spans="1:9" x14ac:dyDescent="0.2">
      <c r="A41" s="58" t="s">
        <v>63</v>
      </c>
      <c r="B41" s="59">
        <v>10</v>
      </c>
      <c r="C41" s="59">
        <v>0</v>
      </c>
      <c r="D41" s="59">
        <v>10</v>
      </c>
      <c r="F41" s="33" t="s">
        <v>102</v>
      </c>
      <c r="G41" s="44" t="s">
        <v>111</v>
      </c>
      <c r="H41" s="41"/>
      <c r="I41"/>
    </row>
    <row r="42" spans="1:9" x14ac:dyDescent="0.2">
      <c r="A42" s="58" t="s">
        <v>64</v>
      </c>
      <c r="B42" s="59">
        <v>341</v>
      </c>
      <c r="C42" s="59">
        <v>22</v>
      </c>
      <c r="D42" s="59">
        <v>363</v>
      </c>
      <c r="F42" s="33" t="s">
        <v>103</v>
      </c>
      <c r="G42" s="44" t="s">
        <v>110</v>
      </c>
      <c r="H42" s="41"/>
      <c r="I42"/>
    </row>
    <row r="43" spans="1:9" x14ac:dyDescent="0.2">
      <c r="A43" s="58" t="s">
        <v>66</v>
      </c>
      <c r="B43" s="59">
        <v>105</v>
      </c>
      <c r="C43" s="59">
        <v>11</v>
      </c>
      <c r="D43" s="59">
        <v>116</v>
      </c>
      <c r="F43" s="33" t="s">
        <v>104</v>
      </c>
      <c r="G43" s="44" t="s">
        <v>112</v>
      </c>
      <c r="H43" s="21"/>
      <c r="I43"/>
    </row>
    <row r="44" spans="1:9" x14ac:dyDescent="0.2">
      <c r="A44" s="58" t="s">
        <v>67</v>
      </c>
      <c r="B44" s="59">
        <v>8</v>
      </c>
      <c r="C44" s="59">
        <v>0</v>
      </c>
      <c r="D44" s="59">
        <v>8</v>
      </c>
      <c r="F44" s="31" t="s">
        <v>105</v>
      </c>
      <c r="G44" s="45" t="s">
        <v>110</v>
      </c>
      <c r="H44" s="21"/>
      <c r="I44"/>
    </row>
    <row r="45" spans="1:9" x14ac:dyDescent="0.2">
      <c r="A45" s="58" t="s">
        <v>68</v>
      </c>
      <c r="B45" s="59">
        <v>11</v>
      </c>
      <c r="C45" s="59">
        <v>11</v>
      </c>
      <c r="D45" s="59">
        <v>22</v>
      </c>
      <c r="F45" s="31" t="s">
        <v>106</v>
      </c>
      <c r="G45" s="45">
        <f>SUM(D39:D46)</f>
        <v>1013</v>
      </c>
      <c r="H45" s="18"/>
      <c r="I45"/>
    </row>
    <row r="46" spans="1:9" x14ac:dyDescent="0.2">
      <c r="A46" s="58" t="s">
        <v>69</v>
      </c>
      <c r="B46" s="59">
        <v>0</v>
      </c>
      <c r="C46" s="59">
        <v>6</v>
      </c>
      <c r="D46" s="59">
        <v>6</v>
      </c>
      <c r="F46" s="33" t="s">
        <v>107</v>
      </c>
      <c r="G46" s="46" t="s">
        <v>112</v>
      </c>
      <c r="H46" s="18"/>
      <c r="I46" s="21"/>
    </row>
    <row r="47" spans="1:9" x14ac:dyDescent="0.2">
      <c r="A47" s="50" t="s">
        <v>70</v>
      </c>
      <c r="B47" s="51">
        <v>238</v>
      </c>
      <c r="C47" s="51">
        <v>217</v>
      </c>
      <c r="D47" s="51">
        <v>455</v>
      </c>
      <c r="F47" s="22"/>
      <c r="G47" s="47">
        <f>SUM(G41:G46)</f>
        <v>1013</v>
      </c>
      <c r="H47" s="60">
        <f>SUM(G11,G17,G23)-SUM(D5:D6,D8:D10,D12:D14,D16,D19:D20,D22:D27,D29)</f>
        <v>1013</v>
      </c>
      <c r="I47" s="18" t="s">
        <v>108</v>
      </c>
    </row>
    <row r="48" spans="1:9" x14ac:dyDescent="0.2">
      <c r="A48" s="50" t="s">
        <v>72</v>
      </c>
      <c r="B48" s="51">
        <v>8</v>
      </c>
      <c r="C48" s="51">
        <v>7</v>
      </c>
      <c r="D48" s="51">
        <v>15</v>
      </c>
    </row>
    <row r="49" spans="1:4" x14ac:dyDescent="0.2">
      <c r="A49" s="52" t="s">
        <v>73</v>
      </c>
      <c r="B49" s="53">
        <v>8</v>
      </c>
      <c r="C49" s="53">
        <v>3</v>
      </c>
      <c r="D49" s="53">
        <v>11</v>
      </c>
    </row>
    <row r="50" spans="1:4" x14ac:dyDescent="0.2">
      <c r="A50" s="2" t="s">
        <v>74</v>
      </c>
      <c r="B50" s="8">
        <v>81</v>
      </c>
      <c r="C50" s="8">
        <v>89</v>
      </c>
      <c r="D50" s="8">
        <v>170</v>
      </c>
    </row>
    <row r="51" spans="1:4" x14ac:dyDescent="0.2">
      <c r="A51" s="54" t="s">
        <v>75</v>
      </c>
      <c r="B51" s="55">
        <v>29</v>
      </c>
      <c r="C51" s="55">
        <v>6</v>
      </c>
      <c r="D51" s="55">
        <v>35</v>
      </c>
    </row>
    <row r="52" spans="1:4" x14ac:dyDescent="0.2">
      <c r="A52" s="2" t="s">
        <v>76</v>
      </c>
      <c r="B52" s="8">
        <v>11195</v>
      </c>
      <c r="C52" s="8">
        <v>2444</v>
      </c>
      <c r="D52" s="8">
        <v>13639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7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52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350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76</v>
      </c>
      <c r="B4" s="6">
        <v>11195</v>
      </c>
      <c r="C4" s="6">
        <v>10885</v>
      </c>
      <c r="D4" s="6">
        <v>2444</v>
      </c>
      <c r="E4" s="6">
        <v>13639</v>
      </c>
      <c r="F4" s="6">
        <v>517</v>
      </c>
      <c r="G4" s="6">
        <v>0</v>
      </c>
      <c r="H4" s="6">
        <v>25041</v>
      </c>
      <c r="I4" s="7" t="s">
        <v>77</v>
      </c>
    </row>
    <row r="5" spans="1:9" x14ac:dyDescent="0.2">
      <c r="A5" s="2" t="s">
        <v>32</v>
      </c>
      <c r="B5" s="6">
        <v>4124</v>
      </c>
      <c r="C5" s="6">
        <v>4353</v>
      </c>
      <c r="D5" s="6">
        <v>511</v>
      </c>
      <c r="E5" s="6">
        <v>4635</v>
      </c>
      <c r="F5" s="6">
        <v>203</v>
      </c>
      <c r="G5" s="6">
        <v>0</v>
      </c>
      <c r="H5" s="6">
        <v>9191</v>
      </c>
      <c r="I5" s="7" t="s">
        <v>33</v>
      </c>
    </row>
    <row r="6" spans="1:9" x14ac:dyDescent="0.2">
      <c r="A6" s="2" t="s">
        <v>28</v>
      </c>
      <c r="B6" s="6">
        <v>1212</v>
      </c>
      <c r="C6" s="6">
        <v>1240</v>
      </c>
      <c r="D6" s="6">
        <v>186</v>
      </c>
      <c r="E6" s="6">
        <v>1398</v>
      </c>
      <c r="F6" s="6">
        <v>70</v>
      </c>
      <c r="G6" s="6">
        <v>0</v>
      </c>
      <c r="H6" s="6">
        <v>2708</v>
      </c>
      <c r="I6" s="7" t="s">
        <v>29</v>
      </c>
    </row>
    <row r="7" spans="1:9" x14ac:dyDescent="0.2">
      <c r="A7" s="2" t="s">
        <v>23</v>
      </c>
      <c r="B7" s="6">
        <v>1178</v>
      </c>
      <c r="C7" s="6">
        <v>1146</v>
      </c>
      <c r="D7" s="6">
        <v>136</v>
      </c>
      <c r="E7" s="6">
        <v>1314</v>
      </c>
      <c r="F7" s="6">
        <v>18</v>
      </c>
      <c r="G7" s="6">
        <v>0</v>
      </c>
      <c r="H7" s="6">
        <v>2478</v>
      </c>
      <c r="I7" s="7" t="s">
        <v>24</v>
      </c>
    </row>
    <row r="8" spans="1:9" x14ac:dyDescent="0.2">
      <c r="A8" s="2" t="s">
        <v>35</v>
      </c>
      <c r="B8" s="6">
        <v>1044</v>
      </c>
      <c r="C8" s="6">
        <v>1013</v>
      </c>
      <c r="D8" s="6">
        <v>270</v>
      </c>
      <c r="E8" s="6">
        <v>1314</v>
      </c>
      <c r="F8" s="6">
        <v>54</v>
      </c>
      <c r="G8" s="6">
        <v>0</v>
      </c>
      <c r="H8" s="6">
        <v>2381</v>
      </c>
      <c r="I8" s="7" t="s">
        <v>36</v>
      </c>
    </row>
    <row r="9" spans="1:9" x14ac:dyDescent="0.2">
      <c r="A9" s="2" t="s">
        <v>25</v>
      </c>
      <c r="B9" s="6">
        <v>684</v>
      </c>
      <c r="C9" s="6">
        <v>574</v>
      </c>
      <c r="D9" s="6">
        <v>327</v>
      </c>
      <c r="E9" s="6">
        <v>1011</v>
      </c>
      <c r="F9" s="6">
        <v>19</v>
      </c>
      <c r="G9" s="6">
        <v>0</v>
      </c>
      <c r="H9" s="6">
        <v>1604</v>
      </c>
      <c r="I9" s="7" t="s">
        <v>26</v>
      </c>
    </row>
    <row r="10" spans="1:9" x14ac:dyDescent="0.2">
      <c r="A10" s="2" t="s">
        <v>19</v>
      </c>
      <c r="B10" s="6">
        <v>565</v>
      </c>
      <c r="C10" s="6">
        <v>597</v>
      </c>
      <c r="D10" s="6">
        <v>202</v>
      </c>
      <c r="E10" s="6">
        <v>767</v>
      </c>
      <c r="F10" s="6">
        <v>49</v>
      </c>
      <c r="G10" s="6">
        <v>0</v>
      </c>
      <c r="H10" s="6">
        <v>1413</v>
      </c>
      <c r="I10" s="7" t="s">
        <v>20</v>
      </c>
    </row>
    <row r="11" spans="1:9" x14ac:dyDescent="0.2">
      <c r="A11" s="2" t="s">
        <v>46</v>
      </c>
      <c r="B11" s="6">
        <v>543</v>
      </c>
      <c r="C11" s="6">
        <v>514</v>
      </c>
      <c r="D11" s="6">
        <v>60</v>
      </c>
      <c r="E11" s="6">
        <v>603</v>
      </c>
      <c r="F11" s="6">
        <v>66</v>
      </c>
      <c r="G11" s="6">
        <v>0</v>
      </c>
      <c r="H11" s="6">
        <v>1183</v>
      </c>
      <c r="I11" s="7" t="s">
        <v>47</v>
      </c>
    </row>
    <row r="12" spans="1:9" x14ac:dyDescent="0.2">
      <c r="A12" s="2" t="s">
        <v>64</v>
      </c>
      <c r="B12" s="6">
        <v>341</v>
      </c>
      <c r="C12" s="6">
        <v>341</v>
      </c>
      <c r="D12" s="6">
        <v>22</v>
      </c>
      <c r="E12" s="6">
        <v>363</v>
      </c>
      <c r="F12" s="6">
        <v>2</v>
      </c>
      <c r="G12" s="6">
        <v>0</v>
      </c>
      <c r="H12" s="6">
        <v>706</v>
      </c>
      <c r="I12" s="7" t="s">
        <v>65</v>
      </c>
    </row>
    <row r="13" spans="1:9" x14ac:dyDescent="0.2">
      <c r="A13" s="2" t="s">
        <v>70</v>
      </c>
      <c r="B13" s="6">
        <v>238</v>
      </c>
      <c r="C13" s="6">
        <v>159</v>
      </c>
      <c r="D13" s="6">
        <v>217</v>
      </c>
      <c r="E13" s="6">
        <v>455</v>
      </c>
      <c r="F13" s="6">
        <v>2</v>
      </c>
      <c r="G13" s="6">
        <v>0</v>
      </c>
      <c r="H13" s="6">
        <v>616</v>
      </c>
      <c r="I13" s="7" t="s">
        <v>71</v>
      </c>
    </row>
    <row r="14" spans="1:9" x14ac:dyDescent="0.2">
      <c r="A14" s="2" t="s">
        <v>59</v>
      </c>
      <c r="B14" s="6">
        <v>196</v>
      </c>
      <c r="C14" s="6">
        <v>166</v>
      </c>
      <c r="D14" s="6">
        <v>107</v>
      </c>
      <c r="E14" s="6">
        <v>303</v>
      </c>
      <c r="F14" s="6">
        <v>13</v>
      </c>
      <c r="G14" s="6">
        <v>0</v>
      </c>
      <c r="H14" s="6">
        <v>482</v>
      </c>
      <c r="I14" s="7" t="s">
        <v>60</v>
      </c>
    </row>
    <row r="15" spans="1:9" x14ac:dyDescent="0.2">
      <c r="A15" s="2" t="s">
        <v>53</v>
      </c>
      <c r="B15" s="6">
        <v>165</v>
      </c>
      <c r="C15" s="6">
        <v>81</v>
      </c>
      <c r="D15" s="6">
        <v>124</v>
      </c>
      <c r="E15" s="6">
        <v>289</v>
      </c>
      <c r="F15" s="6">
        <v>1</v>
      </c>
      <c r="G15" s="6">
        <v>0</v>
      </c>
      <c r="H15" s="6">
        <v>371</v>
      </c>
      <c r="I15" s="7" t="s">
        <v>54</v>
      </c>
    </row>
    <row r="16" spans="1:9" x14ac:dyDescent="0.2">
      <c r="A16" s="2" t="s">
        <v>42</v>
      </c>
      <c r="B16" s="6">
        <v>147</v>
      </c>
      <c r="C16" s="6">
        <v>145</v>
      </c>
      <c r="D16" s="6">
        <v>26</v>
      </c>
      <c r="E16" s="6">
        <v>173</v>
      </c>
      <c r="F16" s="6">
        <v>4</v>
      </c>
      <c r="G16" s="6">
        <v>0</v>
      </c>
      <c r="H16" s="6">
        <v>322</v>
      </c>
      <c r="I16" s="7" t="s">
        <v>43</v>
      </c>
    </row>
    <row r="17" spans="1:9" x14ac:dyDescent="0.2">
      <c r="A17" s="2" t="s">
        <v>61</v>
      </c>
      <c r="B17" s="6">
        <v>146</v>
      </c>
      <c r="C17" s="6">
        <v>72</v>
      </c>
      <c r="D17" s="6">
        <v>39</v>
      </c>
      <c r="E17" s="6">
        <v>185</v>
      </c>
      <c r="F17" s="6">
        <v>0</v>
      </c>
      <c r="G17" s="6">
        <v>0</v>
      </c>
      <c r="H17" s="6">
        <v>257</v>
      </c>
      <c r="I17" s="7" t="s">
        <v>62</v>
      </c>
    </row>
    <row r="18" spans="1:9" x14ac:dyDescent="0.2">
      <c r="A18" s="2" t="s">
        <v>74</v>
      </c>
      <c r="B18" s="6">
        <v>81</v>
      </c>
      <c r="C18" s="6">
        <v>80</v>
      </c>
      <c r="D18" s="6">
        <v>89</v>
      </c>
      <c r="E18" s="6">
        <v>170</v>
      </c>
      <c r="F18" s="6">
        <v>0</v>
      </c>
      <c r="G18" s="6">
        <v>0</v>
      </c>
      <c r="H18" s="6">
        <v>250</v>
      </c>
      <c r="I18" s="7" t="s">
        <v>62</v>
      </c>
    </row>
    <row r="19" spans="1:9" x14ac:dyDescent="0.2">
      <c r="A19" s="2" t="s">
        <v>30</v>
      </c>
      <c r="B19" s="6">
        <v>85</v>
      </c>
      <c r="C19" s="6">
        <v>69</v>
      </c>
      <c r="D19" s="6">
        <v>37</v>
      </c>
      <c r="E19" s="6">
        <v>122</v>
      </c>
      <c r="F19" s="6">
        <v>5</v>
      </c>
      <c r="G19" s="6">
        <v>0</v>
      </c>
      <c r="H19" s="6">
        <v>196</v>
      </c>
      <c r="I19" s="7" t="s">
        <v>31</v>
      </c>
    </row>
    <row r="20" spans="1:9" x14ac:dyDescent="0.2">
      <c r="A20" s="2" t="s">
        <v>66</v>
      </c>
      <c r="B20" s="6">
        <v>105</v>
      </c>
      <c r="C20" s="6">
        <v>74</v>
      </c>
      <c r="D20" s="6">
        <v>11</v>
      </c>
      <c r="E20" s="6">
        <v>116</v>
      </c>
      <c r="F20" s="6">
        <v>3</v>
      </c>
      <c r="G20" s="6">
        <v>0</v>
      </c>
      <c r="H20" s="6">
        <v>193</v>
      </c>
      <c r="I20" s="7" t="s">
        <v>31</v>
      </c>
    </row>
    <row r="21" spans="1:9" x14ac:dyDescent="0.2">
      <c r="A21" s="2" t="s">
        <v>34</v>
      </c>
      <c r="B21" s="6">
        <v>53</v>
      </c>
      <c r="C21" s="6">
        <v>23</v>
      </c>
      <c r="D21" s="6">
        <v>8</v>
      </c>
      <c r="E21" s="6">
        <v>61</v>
      </c>
      <c r="F21" s="6">
        <v>0</v>
      </c>
      <c r="G21" s="6">
        <v>0</v>
      </c>
      <c r="H21" s="6">
        <v>84</v>
      </c>
      <c r="I21" s="7" t="s">
        <v>11</v>
      </c>
    </row>
    <row r="22" spans="1:9" x14ac:dyDescent="0.2">
      <c r="A22" s="2" t="s">
        <v>10</v>
      </c>
      <c r="B22" s="6">
        <v>42</v>
      </c>
      <c r="C22" s="6">
        <v>30</v>
      </c>
      <c r="D22" s="6">
        <v>10</v>
      </c>
      <c r="E22" s="6">
        <v>52</v>
      </c>
      <c r="F22" s="6">
        <v>0</v>
      </c>
      <c r="G22" s="6">
        <v>0</v>
      </c>
      <c r="H22" s="6">
        <v>82</v>
      </c>
      <c r="I22" s="7" t="s">
        <v>11</v>
      </c>
    </row>
    <row r="23" spans="1:9" x14ac:dyDescent="0.2">
      <c r="A23" s="2" t="s">
        <v>51</v>
      </c>
      <c r="B23" s="6">
        <v>33</v>
      </c>
      <c r="C23" s="6">
        <v>42</v>
      </c>
      <c r="D23" s="6">
        <v>0</v>
      </c>
      <c r="E23" s="6">
        <v>33</v>
      </c>
      <c r="F23" s="6">
        <v>0</v>
      </c>
      <c r="G23" s="6">
        <v>0</v>
      </c>
      <c r="H23" s="6">
        <v>75</v>
      </c>
      <c r="I23" s="7" t="s">
        <v>11</v>
      </c>
    </row>
    <row r="24" spans="1:9" x14ac:dyDescent="0.2">
      <c r="A24" s="2" t="s">
        <v>75</v>
      </c>
      <c r="B24" s="6">
        <v>29</v>
      </c>
      <c r="C24" s="6">
        <v>21</v>
      </c>
      <c r="D24" s="6">
        <v>6</v>
      </c>
      <c r="E24" s="6">
        <v>35</v>
      </c>
      <c r="F24" s="6">
        <v>1</v>
      </c>
      <c r="G24" s="6">
        <v>0</v>
      </c>
      <c r="H24" s="6">
        <v>57</v>
      </c>
      <c r="I24" s="7" t="s">
        <v>38</v>
      </c>
    </row>
    <row r="25" spans="1:9" x14ac:dyDescent="0.2">
      <c r="A25" s="2" t="s">
        <v>37</v>
      </c>
      <c r="B25" s="6">
        <v>26</v>
      </c>
      <c r="C25" s="6">
        <v>22</v>
      </c>
      <c r="D25" s="6">
        <v>0</v>
      </c>
      <c r="E25" s="6">
        <v>26</v>
      </c>
      <c r="F25" s="6">
        <v>1</v>
      </c>
      <c r="G25" s="6">
        <v>0</v>
      </c>
      <c r="H25" s="6">
        <v>49</v>
      </c>
      <c r="I25" s="7" t="s">
        <v>38</v>
      </c>
    </row>
    <row r="26" spans="1:9" x14ac:dyDescent="0.2">
      <c r="A26" s="2" t="s">
        <v>68</v>
      </c>
      <c r="B26" s="6">
        <v>11</v>
      </c>
      <c r="C26" s="6">
        <v>17</v>
      </c>
      <c r="D26" s="6">
        <v>11</v>
      </c>
      <c r="E26" s="6">
        <v>22</v>
      </c>
      <c r="F26" s="6">
        <v>0</v>
      </c>
      <c r="G26" s="6">
        <v>0</v>
      </c>
      <c r="H26" s="6">
        <v>39</v>
      </c>
      <c r="I26" s="7" t="s">
        <v>38</v>
      </c>
    </row>
    <row r="27" spans="1:9" x14ac:dyDescent="0.2">
      <c r="A27" s="2" t="s">
        <v>21</v>
      </c>
      <c r="B27" s="6">
        <v>16</v>
      </c>
      <c r="C27" s="6">
        <v>9</v>
      </c>
      <c r="D27" s="6">
        <v>3</v>
      </c>
      <c r="E27" s="6">
        <v>19</v>
      </c>
      <c r="F27" s="6">
        <v>1</v>
      </c>
      <c r="G27" s="6">
        <v>0</v>
      </c>
      <c r="H27" s="6">
        <v>29</v>
      </c>
      <c r="I27" s="7" t="s">
        <v>13</v>
      </c>
    </row>
    <row r="28" spans="1:9" x14ac:dyDescent="0.2">
      <c r="A28" s="2" t="s">
        <v>39</v>
      </c>
      <c r="B28" s="6">
        <v>18</v>
      </c>
      <c r="C28" s="6">
        <v>0</v>
      </c>
      <c r="D28" s="6">
        <v>10</v>
      </c>
      <c r="E28" s="6">
        <v>28</v>
      </c>
      <c r="F28" s="6">
        <v>0</v>
      </c>
      <c r="G28" s="6">
        <v>0</v>
      </c>
      <c r="H28" s="6">
        <v>28</v>
      </c>
      <c r="I28" s="7" t="s">
        <v>13</v>
      </c>
    </row>
    <row r="29" spans="1:9" x14ac:dyDescent="0.2">
      <c r="A29" s="2" t="s">
        <v>12</v>
      </c>
      <c r="B29" s="6">
        <v>11</v>
      </c>
      <c r="C29" s="6">
        <v>10</v>
      </c>
      <c r="D29" s="6">
        <v>2</v>
      </c>
      <c r="E29" s="6">
        <v>13</v>
      </c>
      <c r="F29" s="6">
        <v>1</v>
      </c>
      <c r="G29" s="6">
        <v>0</v>
      </c>
      <c r="H29" s="6">
        <v>24</v>
      </c>
      <c r="I29" s="7" t="s">
        <v>13</v>
      </c>
    </row>
    <row r="30" spans="1:9" x14ac:dyDescent="0.2">
      <c r="A30" s="2" t="s">
        <v>67</v>
      </c>
      <c r="B30" s="6">
        <v>8</v>
      </c>
      <c r="C30" s="6">
        <v>13</v>
      </c>
      <c r="D30" s="6">
        <v>0</v>
      </c>
      <c r="E30" s="6">
        <v>8</v>
      </c>
      <c r="F30" s="6">
        <v>1</v>
      </c>
      <c r="G30" s="6">
        <v>0</v>
      </c>
      <c r="H30" s="6">
        <v>22</v>
      </c>
      <c r="I30" s="7" t="s">
        <v>13</v>
      </c>
    </row>
    <row r="31" spans="1:9" x14ac:dyDescent="0.2">
      <c r="A31" s="2" t="s">
        <v>40</v>
      </c>
      <c r="B31" s="6">
        <v>7</v>
      </c>
      <c r="C31" s="6">
        <v>7</v>
      </c>
      <c r="D31" s="6">
        <v>7</v>
      </c>
      <c r="E31" s="6">
        <v>14</v>
      </c>
      <c r="F31" s="6">
        <v>0</v>
      </c>
      <c r="G31" s="6">
        <v>0</v>
      </c>
      <c r="H31" s="6">
        <v>21</v>
      </c>
      <c r="I31" s="7" t="s">
        <v>13</v>
      </c>
    </row>
    <row r="32" spans="1:9" x14ac:dyDescent="0.2">
      <c r="A32" s="2" t="s">
        <v>72</v>
      </c>
      <c r="B32" s="6">
        <v>8</v>
      </c>
      <c r="C32" s="6">
        <v>6</v>
      </c>
      <c r="D32" s="6">
        <v>7</v>
      </c>
      <c r="E32" s="6">
        <v>15</v>
      </c>
      <c r="F32" s="6">
        <v>0</v>
      </c>
      <c r="G32" s="6">
        <v>0</v>
      </c>
      <c r="H32" s="6">
        <v>21</v>
      </c>
      <c r="I32" s="7" t="s">
        <v>13</v>
      </c>
    </row>
    <row r="33" spans="1:9" x14ac:dyDescent="0.2">
      <c r="A33" s="2" t="s">
        <v>63</v>
      </c>
      <c r="B33" s="6">
        <v>10</v>
      </c>
      <c r="C33" s="6">
        <v>10</v>
      </c>
      <c r="D33" s="6">
        <v>0</v>
      </c>
      <c r="E33" s="6">
        <v>10</v>
      </c>
      <c r="F33" s="6">
        <v>0</v>
      </c>
      <c r="G33" s="6">
        <v>0</v>
      </c>
      <c r="H33" s="6">
        <v>20</v>
      </c>
      <c r="I33" s="7" t="s">
        <v>13</v>
      </c>
    </row>
    <row r="34" spans="1:9" x14ac:dyDescent="0.2">
      <c r="A34" s="2" t="s">
        <v>73</v>
      </c>
      <c r="B34" s="6">
        <v>8</v>
      </c>
      <c r="C34" s="6">
        <v>7</v>
      </c>
      <c r="D34" s="6">
        <v>3</v>
      </c>
      <c r="E34" s="6">
        <v>11</v>
      </c>
      <c r="F34" s="6">
        <v>0</v>
      </c>
      <c r="G34" s="6">
        <v>0</v>
      </c>
      <c r="H34" s="6">
        <v>18</v>
      </c>
      <c r="I34" s="7" t="s">
        <v>13</v>
      </c>
    </row>
    <row r="35" spans="1:9" x14ac:dyDescent="0.2">
      <c r="A35" s="2" t="s">
        <v>52</v>
      </c>
      <c r="B35" s="6">
        <v>12</v>
      </c>
      <c r="C35" s="6">
        <v>5</v>
      </c>
      <c r="D35" s="6">
        <v>0</v>
      </c>
      <c r="E35" s="6">
        <v>12</v>
      </c>
      <c r="F35" s="6">
        <v>0</v>
      </c>
      <c r="G35" s="6">
        <v>0</v>
      </c>
      <c r="H35" s="6">
        <v>17</v>
      </c>
      <c r="I35" s="7" t="s">
        <v>13</v>
      </c>
    </row>
    <row r="36" spans="1:9" x14ac:dyDescent="0.2">
      <c r="A36" s="2" t="s">
        <v>58</v>
      </c>
      <c r="B36" s="6">
        <v>9</v>
      </c>
      <c r="C36" s="6">
        <v>8</v>
      </c>
      <c r="D36" s="6">
        <v>0</v>
      </c>
      <c r="E36" s="6">
        <v>9</v>
      </c>
      <c r="F36" s="6">
        <v>0</v>
      </c>
      <c r="G36" s="6">
        <v>0</v>
      </c>
      <c r="H36" s="6">
        <v>17</v>
      </c>
      <c r="I36" s="7" t="s">
        <v>13</v>
      </c>
    </row>
    <row r="37" spans="1:9" x14ac:dyDescent="0.2">
      <c r="A37" s="2" t="s">
        <v>44</v>
      </c>
      <c r="B37" s="6">
        <v>3</v>
      </c>
      <c r="C37" s="6">
        <v>8</v>
      </c>
      <c r="D37" s="6">
        <v>5</v>
      </c>
      <c r="E37" s="6">
        <v>8</v>
      </c>
      <c r="F37" s="6">
        <v>0</v>
      </c>
      <c r="G37" s="6">
        <v>0</v>
      </c>
      <c r="H37" s="6">
        <v>16</v>
      </c>
      <c r="I37" s="7" t="s">
        <v>13</v>
      </c>
    </row>
    <row r="38" spans="1:9" x14ac:dyDescent="0.2">
      <c r="A38" s="2" t="s">
        <v>18</v>
      </c>
      <c r="B38" s="6">
        <v>6</v>
      </c>
      <c r="C38" s="6">
        <v>6</v>
      </c>
      <c r="D38" s="6">
        <v>0</v>
      </c>
      <c r="E38" s="6">
        <v>6</v>
      </c>
      <c r="F38" s="6">
        <v>0</v>
      </c>
      <c r="G38" s="6">
        <v>0</v>
      </c>
      <c r="H38" s="6">
        <v>12</v>
      </c>
      <c r="I38" s="7" t="s">
        <v>15</v>
      </c>
    </row>
    <row r="39" spans="1:9" x14ac:dyDescent="0.2">
      <c r="A39" s="2" t="s">
        <v>49</v>
      </c>
      <c r="B39" s="6">
        <v>6</v>
      </c>
      <c r="C39" s="6">
        <v>6</v>
      </c>
      <c r="D39" s="6">
        <v>0</v>
      </c>
      <c r="E39" s="6">
        <v>6</v>
      </c>
      <c r="F39" s="6">
        <v>0</v>
      </c>
      <c r="G39" s="6">
        <v>0</v>
      </c>
      <c r="H39" s="6">
        <v>12</v>
      </c>
      <c r="I39" s="7" t="s">
        <v>15</v>
      </c>
    </row>
    <row r="40" spans="1:9" x14ac:dyDescent="0.2">
      <c r="A40" s="2" t="s">
        <v>17</v>
      </c>
      <c r="B40" s="6">
        <v>11</v>
      </c>
      <c r="C40" s="6">
        <v>0</v>
      </c>
      <c r="D40" s="6">
        <v>0</v>
      </c>
      <c r="E40" s="6">
        <v>11</v>
      </c>
      <c r="F40" s="6">
        <v>0</v>
      </c>
      <c r="G40" s="6">
        <v>0</v>
      </c>
      <c r="H40" s="6">
        <v>11</v>
      </c>
      <c r="I40" s="7" t="s">
        <v>15</v>
      </c>
    </row>
    <row r="41" spans="1:9" x14ac:dyDescent="0.2">
      <c r="A41" s="2" t="s">
        <v>14</v>
      </c>
      <c r="B41" s="6">
        <v>3</v>
      </c>
      <c r="C41" s="6">
        <v>5</v>
      </c>
      <c r="D41" s="6">
        <v>1</v>
      </c>
      <c r="E41" s="6">
        <v>4</v>
      </c>
      <c r="F41" s="6">
        <v>0</v>
      </c>
      <c r="G41" s="6">
        <v>0</v>
      </c>
      <c r="H41" s="6">
        <v>9</v>
      </c>
      <c r="I41" s="7" t="s">
        <v>15</v>
      </c>
    </row>
    <row r="42" spans="1:9" x14ac:dyDescent="0.2">
      <c r="A42" s="2" t="s">
        <v>69</v>
      </c>
      <c r="B42" s="6">
        <v>0</v>
      </c>
      <c r="C42" s="6">
        <v>0</v>
      </c>
      <c r="D42" s="6">
        <v>6</v>
      </c>
      <c r="E42" s="6">
        <v>6</v>
      </c>
      <c r="F42" s="6">
        <v>0</v>
      </c>
      <c r="G42" s="6">
        <v>0</v>
      </c>
      <c r="H42" s="6">
        <v>6</v>
      </c>
      <c r="I42" s="7" t="s">
        <v>15</v>
      </c>
    </row>
    <row r="43" spans="1:9" x14ac:dyDescent="0.2">
      <c r="A43" s="2" t="s">
        <v>16</v>
      </c>
      <c r="B43" s="6">
        <v>2</v>
      </c>
      <c r="C43" s="6">
        <v>2</v>
      </c>
      <c r="D43" s="6">
        <v>0</v>
      </c>
      <c r="E43" s="6">
        <v>2</v>
      </c>
      <c r="F43" s="6">
        <v>0</v>
      </c>
      <c r="G43" s="6">
        <v>0</v>
      </c>
      <c r="H43" s="6">
        <v>4</v>
      </c>
      <c r="I43" s="7" t="s">
        <v>15</v>
      </c>
    </row>
    <row r="44" spans="1:9" x14ac:dyDescent="0.2">
      <c r="A44" s="2" t="s">
        <v>50</v>
      </c>
      <c r="B44" s="6">
        <v>4</v>
      </c>
      <c r="C44" s="6">
        <v>0</v>
      </c>
      <c r="D44" s="6">
        <v>0</v>
      </c>
      <c r="E44" s="6">
        <v>4</v>
      </c>
      <c r="F44" s="6">
        <v>0</v>
      </c>
      <c r="G44" s="6">
        <v>0</v>
      </c>
      <c r="H44" s="6">
        <v>4</v>
      </c>
      <c r="I44" s="7" t="s">
        <v>15</v>
      </c>
    </row>
    <row r="45" spans="1:9" x14ac:dyDescent="0.2">
      <c r="A45" s="2" t="s">
        <v>22</v>
      </c>
      <c r="B45" s="6">
        <v>2</v>
      </c>
      <c r="C45" s="6">
        <v>1</v>
      </c>
      <c r="D45" s="6">
        <v>0</v>
      </c>
      <c r="E45" s="6">
        <v>2</v>
      </c>
      <c r="F45" s="6">
        <v>0</v>
      </c>
      <c r="G45" s="6">
        <v>0</v>
      </c>
      <c r="H45" s="6">
        <v>3</v>
      </c>
      <c r="I45" s="7" t="s">
        <v>15</v>
      </c>
    </row>
    <row r="46" spans="1:9" x14ac:dyDescent="0.2">
      <c r="A46" s="2" t="s">
        <v>45</v>
      </c>
      <c r="B46" s="6">
        <v>1</v>
      </c>
      <c r="C46" s="6">
        <v>0</v>
      </c>
      <c r="D46" s="6">
        <v>1</v>
      </c>
      <c r="E46" s="6">
        <v>2</v>
      </c>
      <c r="F46" s="6">
        <v>0</v>
      </c>
      <c r="G46" s="6">
        <v>0</v>
      </c>
      <c r="H46" s="6">
        <v>2</v>
      </c>
      <c r="I46" s="7" t="s">
        <v>15</v>
      </c>
    </row>
    <row r="47" spans="1:9" x14ac:dyDescent="0.2">
      <c r="A47" s="2" t="s">
        <v>48</v>
      </c>
      <c r="B47" s="6">
        <v>0</v>
      </c>
      <c r="C47" s="6">
        <v>0</v>
      </c>
      <c r="D47" s="6">
        <v>0</v>
      </c>
      <c r="E47" s="6">
        <v>0</v>
      </c>
      <c r="F47" s="6">
        <v>2</v>
      </c>
      <c r="G47" s="6">
        <v>0</v>
      </c>
      <c r="H47" s="6">
        <v>2</v>
      </c>
      <c r="I47" s="7" t="s">
        <v>15</v>
      </c>
    </row>
    <row r="48" spans="1:9" x14ac:dyDescent="0.2">
      <c r="A48" s="2" t="s">
        <v>55</v>
      </c>
      <c r="B48" s="6">
        <v>2</v>
      </c>
      <c r="C48" s="6">
        <v>0</v>
      </c>
      <c r="D48" s="6">
        <v>0</v>
      </c>
      <c r="E48" s="6">
        <v>2</v>
      </c>
      <c r="F48" s="6">
        <v>0</v>
      </c>
      <c r="G48" s="6">
        <v>0</v>
      </c>
      <c r="H48" s="6">
        <v>2</v>
      </c>
      <c r="I48" s="7" t="s">
        <v>15</v>
      </c>
    </row>
    <row r="49" spans="1:9" x14ac:dyDescent="0.2">
      <c r="A49" s="2" t="s">
        <v>27</v>
      </c>
      <c r="B49" s="6">
        <v>0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7" t="s">
        <v>15</v>
      </c>
    </row>
    <row r="50" spans="1:9" x14ac:dyDescent="0.2">
      <c r="A50" s="2" t="s">
        <v>41</v>
      </c>
      <c r="B50" s="6">
        <v>0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7" t="s">
        <v>15</v>
      </c>
    </row>
    <row r="51" spans="1:9" x14ac:dyDescent="0.2">
      <c r="A51" s="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7" t="s">
        <v>15</v>
      </c>
    </row>
    <row r="52" spans="1:9" x14ac:dyDescent="0.2">
      <c r="A52" s="2" t="s">
        <v>57</v>
      </c>
      <c r="B52" s="6">
        <v>0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7" t="s">
        <v>15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26AC1C-E782-49D8-90E4-BCBB8724D75A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CD7351EC-432C-45B3-8B0C-342DD7FF1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404FB7-2855-467F-9178-D20EA446E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2023-01-26T14:47:20Z</cp:lastPrinted>
  <dcterms:created xsi:type="dcterms:W3CDTF">2023-01-13T15:52:45Z</dcterms:created>
  <dcterms:modified xsi:type="dcterms:W3CDTF">2023-01-26T14:47:21Z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