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2" documentId="8_{0AAF3033-3A49-4477-BF1E-B0D313190046}" xr6:coauthVersionLast="47" xr6:coauthVersionMax="47" xr10:uidLastSave="{161934A3-99B6-4D60-A95A-1A82D8DF866D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Table!$A$3:$D$118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G45" i="1"/>
  <c r="G43" i="1"/>
  <c r="G42" i="1"/>
  <c r="G41" i="1"/>
  <c r="I23" i="1"/>
  <c r="I21" i="1"/>
  <c r="I15" i="1"/>
  <c r="I27" i="1" s="1"/>
  <c r="G16" i="1"/>
  <c r="I25" i="1"/>
  <c r="I19" i="1"/>
  <c r="H6" i="1"/>
  <c r="H8" i="1" s="1"/>
  <c r="H4" i="1"/>
  <c r="G28" i="1"/>
  <c r="G23" i="1"/>
  <c r="G22" i="1"/>
  <c r="G17" i="1"/>
  <c r="G11" i="1"/>
  <c r="H3" i="1"/>
  <c r="G10" i="1"/>
  <c r="G24" i="1" l="1"/>
  <c r="G18" i="1"/>
  <c r="G12" i="1"/>
  <c r="G34" i="1" l="1"/>
</calcChain>
</file>

<file path=xl/sharedStrings.xml><?xml version="1.0" encoding="utf-8"?>
<sst xmlns="http://schemas.openxmlformats.org/spreadsheetml/2006/main" count="403" uniqueCount="183">
  <si>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</si>
  <si>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</si>
  <si>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</si>
  <si>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</si>
  <si>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</si>
  <si>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</si>
  <si>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</si>
  <si>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</si>
  <si>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</si>
  <si>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</si>
  <si>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</si>
  <si>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</si>
  <si>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Cc-Butler, twnshp of</t>
  </si>
  <si>
    <t>0.0%</t>
  </si>
  <si>
    <t>Cc-Colby, twnshp of</t>
  </si>
  <si>
    <t>0.8%</t>
  </si>
  <si>
    <t>Ccl-Colby, city of</t>
  </si>
  <si>
    <t>Cc-Curtiss, village of</t>
  </si>
  <si>
    <t>Ccl-Dorchester, village of</t>
  </si>
  <si>
    <t>0.3%</t>
  </si>
  <si>
    <t>Cc-Fremont, twnshp of</t>
  </si>
  <si>
    <t>Cc-Green Grove, twnshp of</t>
  </si>
  <si>
    <t>Cc-Grant, twnshp of</t>
  </si>
  <si>
    <t>Cc-Hoard, twnshp of</t>
  </si>
  <si>
    <t>Cc-Hixon, twnshp of</t>
  </si>
  <si>
    <t>Ccl-Loyal, city of</t>
  </si>
  <si>
    <t>Cc-Longwood, twnshp of</t>
  </si>
  <si>
    <t>0.2%</t>
  </si>
  <si>
    <t>Cc-Mayville, twnshp of</t>
  </si>
  <si>
    <t>Ccl-Neillsville, city of</t>
  </si>
  <si>
    <t>Ccl-Owen, city of</t>
  </si>
  <si>
    <t>0.4%</t>
  </si>
  <si>
    <t>Cc-Reseburg, twnshp of</t>
  </si>
  <si>
    <t>Cc-Thorp, twnshp of</t>
  </si>
  <si>
    <t>Ccl-Thorp, city of</t>
  </si>
  <si>
    <t>Cc-Warner, twnshp of</t>
  </si>
  <si>
    <t>Cc-Withee, twnshp of</t>
  </si>
  <si>
    <t>Cc-Worden, twnshp of</t>
  </si>
  <si>
    <t>Ccl-Withee, village of</t>
  </si>
  <si>
    <t>Lcl-Wolf River, twnshp of</t>
  </si>
  <si>
    <t>Lil-Merrill, city of</t>
  </si>
  <si>
    <t>Lil-Tomahawk, city of</t>
  </si>
  <si>
    <t>Li-Corning, twnshp of</t>
  </si>
  <si>
    <t>Li-Pine River, twnshp of</t>
  </si>
  <si>
    <t>0.5%</t>
  </si>
  <si>
    <t>Li-Russell, twnshp of</t>
  </si>
  <si>
    <t>Li-Tomahawk, twnshp of</t>
  </si>
  <si>
    <t>Mcl-Athens, village of</t>
  </si>
  <si>
    <t>Mcl-Berlin, twnshp of</t>
  </si>
  <si>
    <t>Mcl-Bern, twnshp of</t>
  </si>
  <si>
    <t>Mcl-Colby, city of in MaraCnty</t>
  </si>
  <si>
    <t>Mcl-Day, twnshp of</t>
  </si>
  <si>
    <t>Mcl-Easton, twnshp of</t>
  </si>
  <si>
    <t>Mcl-Emmet, twnshp of</t>
  </si>
  <si>
    <t>Mcl-Halsey, twnshp of</t>
  </si>
  <si>
    <t>Mcl-Hamburg, twnshp of</t>
  </si>
  <si>
    <t>Mcl-Hewitt, twnshp of</t>
  </si>
  <si>
    <t>Mcl-Holton, twnshp of</t>
  </si>
  <si>
    <t>4.1%</t>
  </si>
  <si>
    <t>Mcl-Hull, twnshp of</t>
  </si>
  <si>
    <t>Mcl-Johnson, twnshp of</t>
  </si>
  <si>
    <t>Mcl-Kronenwetter, village of</t>
  </si>
  <si>
    <t>Mcl-Marathon City, village of</t>
  </si>
  <si>
    <t>Mcl-Rothschild, village of</t>
  </si>
  <si>
    <t>Mcl-Rib Falls, twnshp of</t>
  </si>
  <si>
    <t>Mcl-Ringle, twnshp of</t>
  </si>
  <si>
    <t>Mcl-Rib Mountain, twnshp of</t>
  </si>
  <si>
    <t>Mcl-Spencer, village of</t>
  </si>
  <si>
    <t>Mcl-Stettin, twnshp of</t>
  </si>
  <si>
    <t>Mcl-Unity, village of</t>
  </si>
  <si>
    <t>Mcl-Wausau, city of</t>
  </si>
  <si>
    <t>Mcl-Wausau, twnshp of</t>
  </si>
  <si>
    <t>Mcl-Weston, village of</t>
  </si>
  <si>
    <t>Ocl-Crescent, twnshp of</t>
  </si>
  <si>
    <t>Ocl-Minocqua, twnshp of</t>
  </si>
  <si>
    <t>Ocl-Pelican, twnshp of</t>
  </si>
  <si>
    <t>Ocl-Pine Lake, twnshp of</t>
  </si>
  <si>
    <t>Ocl-Rhinelander, city of</t>
  </si>
  <si>
    <t>Tcl-Medford, city of</t>
  </si>
  <si>
    <t>31.6%</t>
  </si>
  <si>
    <t>Tc-Aurora, twnshp of</t>
  </si>
  <si>
    <t>Tc-Browning, twnshp of</t>
  </si>
  <si>
    <t>5.2%</t>
  </si>
  <si>
    <t>Tc-Chelsea, twnshp of</t>
  </si>
  <si>
    <t>5.1%</t>
  </si>
  <si>
    <t>Tc-Cleveland, twnshp of</t>
  </si>
  <si>
    <t>Tc-Deer Creek, twnshp of</t>
  </si>
  <si>
    <t>2.1%</t>
  </si>
  <si>
    <t>Tc-Ford, twnshp of</t>
  </si>
  <si>
    <t>Tc-Goodrich, twnshp of</t>
  </si>
  <si>
    <t>2.9%</t>
  </si>
  <si>
    <t>Tc-Greenwood, twnshp of</t>
  </si>
  <si>
    <t>2.0%</t>
  </si>
  <si>
    <t>Tc-Grover, twnshp of</t>
  </si>
  <si>
    <t>1.1%</t>
  </si>
  <si>
    <t>Tc-Hammel, twnshp of</t>
  </si>
  <si>
    <t>3.0%</t>
  </si>
  <si>
    <t>Tc-Holway, twnshp of</t>
  </si>
  <si>
    <t>2.4%</t>
  </si>
  <si>
    <t>Tc-Jump River, twnshp of</t>
  </si>
  <si>
    <t>Tc-Little Black, twnshp of</t>
  </si>
  <si>
    <t>2.7%</t>
  </si>
  <si>
    <t>Tc-Maplehurst, twnshp of</t>
  </si>
  <si>
    <t>Tc-Medford, twnshp of</t>
  </si>
  <si>
    <t>21.5%</t>
  </si>
  <si>
    <t>Tc-Molitor, twnshp of</t>
  </si>
  <si>
    <t>1.5%</t>
  </si>
  <si>
    <t>Tc-Pershing, twnshp of</t>
  </si>
  <si>
    <t>Tc-Rib Lake, twnshp of</t>
  </si>
  <si>
    <t>Tc-Roosevelt, twnshp of</t>
  </si>
  <si>
    <t>Tc-Taft, twnshp of</t>
  </si>
  <si>
    <t>Tcl-Westboro, twnshp of</t>
  </si>
  <si>
    <t>2.8%</t>
  </si>
  <si>
    <t>Tcl-Gilman, village of</t>
  </si>
  <si>
    <t>Tc-Lublin, village of</t>
  </si>
  <si>
    <t>Tcl-Rib Lake, village of</t>
  </si>
  <si>
    <t>0.9%</t>
  </si>
  <si>
    <t>Tcl-Stetsonville, village of</t>
  </si>
  <si>
    <t>2.3%</t>
  </si>
  <si>
    <t>WI-Ashland County</t>
  </si>
  <si>
    <t>WI-Brown County</t>
  </si>
  <si>
    <t>WI-Dane County</t>
  </si>
  <si>
    <t>WI-Jefferson County</t>
  </si>
  <si>
    <t>WI-Polk County</t>
  </si>
  <si>
    <t>WI-Racine County</t>
  </si>
  <si>
    <t>WI-St. Croix County</t>
  </si>
  <si>
    <t>WI-Waushara County</t>
  </si>
  <si>
    <t>Interlibrary Loan</t>
  </si>
  <si>
    <t>Chv-Boyd, village of</t>
  </si>
  <si>
    <t>Chcl-Eau Claire, city of</t>
  </si>
  <si>
    <t>Chcl-Stanley, city of</t>
  </si>
  <si>
    <t>Prc-Catawba, twnshp of</t>
  </si>
  <si>
    <t>Prc-Catawba, village of</t>
  </si>
  <si>
    <t>Prc-Elk, twnshp of</t>
  </si>
  <si>
    <t>Prc-Hill, twnshp of</t>
  </si>
  <si>
    <t>Prc-Knox, twnshp of</t>
  </si>
  <si>
    <t>Prcl-Ogema, twnshp of</t>
  </si>
  <si>
    <t>0.6%</t>
  </si>
  <si>
    <t>Prcl-Phillips, city of</t>
  </si>
  <si>
    <t>Prc-Prentice, village of</t>
  </si>
  <si>
    <t>Prc-Spirit, twnshp of</t>
  </si>
  <si>
    <t>Vc-Arbor Vitae, twnshp of</t>
  </si>
  <si>
    <t>Vcl-Land O'lakes, twnshp of</t>
  </si>
  <si>
    <t>Vcl-St. Germain, twnshp of</t>
  </si>
  <si>
    <t>Pocl-Plover, village of</t>
  </si>
  <si>
    <t>Rucl-Ladysmith, city of</t>
  </si>
  <si>
    <t>Ruc-Marshall, twnshp of</t>
  </si>
  <si>
    <t>Ruc-Sheldon, village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</si>
  <si>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</si>
  <si>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</si>
  <si>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</si>
  <si>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</si>
  <si>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</si>
  <si>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</si>
  <si>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</si>
  <si>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</si>
  <si>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</si>
  <si>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</si>
  <si>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</si>
  <si>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</si>
  <si>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</si>
  <si>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</si>
  <si>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</si>
  <si>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</si>
  <si>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</si>
  <si>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</si>
  <si>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</si>
  <si>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</si>
  <si>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</si>
  <si>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</si>
  <si>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</si>
  <si>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</si>
  <si>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</si>
  <si>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</si>
  <si>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Clark</t>
  </si>
  <si>
    <t>Lincoln</t>
  </si>
  <si>
    <t xml:space="preserve">Marathon </t>
  </si>
  <si>
    <t>Price</t>
  </si>
  <si>
    <t>Rusk</t>
  </si>
  <si>
    <t xml:space="preserve">All W/O minus Taylor, Forest, Langlade, Oneida. </t>
  </si>
  <si>
    <t>MEDFORD - 
FRANCES SIMEK</t>
  </si>
  <si>
    <t xml:space="preserve"> - -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</si>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</sst>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2" xfId="1" applyNumberFormat="1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1401605C-806E-4C9F-A63D-41185481E78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5350043215211757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59204840103714"/>
          <c:y val="0.18163538873994636"/>
          <c:w val="0.63180639585133969"/>
          <c:h val="0.7486595174262734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Tcl-Medford, city of</c:v>
                </c:pt>
                <c:pt idx="1">
                  <c:v>Tc-Medford, twnshp of</c:v>
                </c:pt>
                <c:pt idx="2">
                  <c:v>Tc-Browning, twnshp of</c:v>
                </c:pt>
                <c:pt idx="3">
                  <c:v>Tc-Chelsea, twnshp of</c:v>
                </c:pt>
                <c:pt idx="4">
                  <c:v>Mcl-Holton, twnshp of</c:v>
                </c:pt>
                <c:pt idx="5">
                  <c:v>Tc-Hammel, twnshp of</c:v>
                </c:pt>
                <c:pt idx="6">
                  <c:v>Tc-Goodrich, twnshp of</c:v>
                </c:pt>
                <c:pt idx="7">
                  <c:v>Tcl-Westboro, twnshp of</c:v>
                </c:pt>
                <c:pt idx="8">
                  <c:v>Tc-Little Black, twnshp of</c:v>
                </c:pt>
                <c:pt idx="9">
                  <c:v>Tc-Holway, twnshp of</c:v>
                </c:pt>
                <c:pt idx="10">
                  <c:v>Tcl-Stetsonville, village of</c:v>
                </c:pt>
                <c:pt idx="11">
                  <c:v>Tc-Deer Creek, twnshp of</c:v>
                </c:pt>
                <c:pt idx="12">
                  <c:v>Tc-Greenwood, twnshp of</c:v>
                </c:pt>
                <c:pt idx="13">
                  <c:v>Tc-Molitor, twnshp of</c:v>
                </c:pt>
                <c:pt idx="14">
                  <c:v>Tc-Grover, twnshp of</c:v>
                </c:pt>
                <c:pt idx="15">
                  <c:v>Tcl-Rib Lake, village of</c:v>
                </c:pt>
                <c:pt idx="16">
                  <c:v>Cc-Colby, twnshp of</c:v>
                </c:pt>
                <c:pt idx="17">
                  <c:v>Prcl-Ogema, twnshp of</c:v>
                </c:pt>
                <c:pt idx="18">
                  <c:v>Mcl-Bern, twnshp of</c:v>
                </c:pt>
                <c:pt idx="19">
                  <c:v>Li-Pine River, twnshp of</c:v>
                </c:pt>
                <c:pt idx="20">
                  <c:v>Tc-Rib Lake, twnshp of</c:v>
                </c:pt>
                <c:pt idx="21">
                  <c:v>Interlibrary Loan</c:v>
                </c:pt>
                <c:pt idx="22">
                  <c:v>Ccl-Owen, city of</c:v>
                </c:pt>
                <c:pt idx="23">
                  <c:v>Ccl-Dorchester, village of</c:v>
                </c:pt>
                <c:pt idx="24">
                  <c:v>Mcl-Halsey, twnshp of</c:v>
                </c:pt>
                <c:pt idx="25">
                  <c:v>Mcl-Rib Mountain, twnshp of</c:v>
                </c:pt>
                <c:pt idx="26">
                  <c:v>Tc-Cleveland, twnshp of</c:v>
                </c:pt>
                <c:pt idx="27">
                  <c:v>Mcl-Athens, village of</c:v>
                </c:pt>
                <c:pt idx="28">
                  <c:v>Mcl-Johnson, twnshp of</c:v>
                </c:pt>
                <c:pt idx="29">
                  <c:v>Cc-Longwood, twnshp of</c:v>
                </c:pt>
                <c:pt idx="30">
                  <c:v>Tc-Maplehurst, twnshp of</c:v>
                </c:pt>
                <c:pt idx="31">
                  <c:v>Lil-Merrill, city of</c:v>
                </c:pt>
                <c:pt idx="32">
                  <c:v>Cc-Withee, twnshp of</c:v>
                </c:pt>
                <c:pt idx="33">
                  <c:v>Ccl-Abbotsford, city of</c:v>
                </c:pt>
                <c:pt idx="34">
                  <c:v>Tc-Roosevelt, twnshp of</c:v>
                </c:pt>
                <c:pt idx="35">
                  <c:v>Tc-Jump River, twnshp of</c:v>
                </c:pt>
                <c:pt idx="36">
                  <c:v>Tc-Taft, twnshp of</c:v>
                </c:pt>
                <c:pt idx="37">
                  <c:v>Prcl-Phillips, city of</c:v>
                </c:pt>
                <c:pt idx="38">
                  <c:v>Prc-Prentice, village of</c:v>
                </c:pt>
                <c:pt idx="39">
                  <c:v>Prc-Spirit,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29456</c:v>
                </c:pt>
                <c:pt idx="1">
                  <c:v>19821</c:v>
                </c:pt>
                <c:pt idx="2">
                  <c:v>4744</c:v>
                </c:pt>
                <c:pt idx="3">
                  <c:v>4523</c:v>
                </c:pt>
                <c:pt idx="4">
                  <c:v>3833</c:v>
                </c:pt>
                <c:pt idx="5">
                  <c:v>2994</c:v>
                </c:pt>
                <c:pt idx="6">
                  <c:v>2562</c:v>
                </c:pt>
                <c:pt idx="7">
                  <c:v>2702</c:v>
                </c:pt>
                <c:pt idx="8">
                  <c:v>2444</c:v>
                </c:pt>
                <c:pt idx="9">
                  <c:v>2156</c:v>
                </c:pt>
                <c:pt idx="10">
                  <c:v>2131</c:v>
                </c:pt>
                <c:pt idx="11">
                  <c:v>2091</c:v>
                </c:pt>
                <c:pt idx="12">
                  <c:v>2045</c:v>
                </c:pt>
                <c:pt idx="13">
                  <c:v>1468</c:v>
                </c:pt>
                <c:pt idx="14">
                  <c:v>1190</c:v>
                </c:pt>
                <c:pt idx="15">
                  <c:v>1007</c:v>
                </c:pt>
                <c:pt idx="16">
                  <c:v>792</c:v>
                </c:pt>
                <c:pt idx="17">
                  <c:v>475</c:v>
                </c:pt>
                <c:pt idx="18">
                  <c:v>564</c:v>
                </c:pt>
                <c:pt idx="19">
                  <c:v>487</c:v>
                </c:pt>
                <c:pt idx="20">
                  <c:v>465</c:v>
                </c:pt>
                <c:pt idx="21">
                  <c:v>285</c:v>
                </c:pt>
                <c:pt idx="22">
                  <c:v>444</c:v>
                </c:pt>
                <c:pt idx="23">
                  <c:v>348</c:v>
                </c:pt>
                <c:pt idx="24">
                  <c:v>292</c:v>
                </c:pt>
                <c:pt idx="25">
                  <c:v>295</c:v>
                </c:pt>
                <c:pt idx="26">
                  <c:v>267</c:v>
                </c:pt>
                <c:pt idx="27">
                  <c:v>271</c:v>
                </c:pt>
                <c:pt idx="28">
                  <c:v>260</c:v>
                </c:pt>
                <c:pt idx="29">
                  <c:v>260</c:v>
                </c:pt>
                <c:pt idx="30">
                  <c:v>162</c:v>
                </c:pt>
                <c:pt idx="31">
                  <c:v>114</c:v>
                </c:pt>
                <c:pt idx="32">
                  <c:v>123</c:v>
                </c:pt>
                <c:pt idx="33">
                  <c:v>146</c:v>
                </c:pt>
                <c:pt idx="34">
                  <c:v>103</c:v>
                </c:pt>
                <c:pt idx="35">
                  <c:v>92</c:v>
                </c:pt>
                <c:pt idx="36">
                  <c:v>147</c:v>
                </c:pt>
                <c:pt idx="37">
                  <c:v>74</c:v>
                </c:pt>
                <c:pt idx="38">
                  <c:v>94</c:v>
                </c:pt>
                <c:pt idx="3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ACA-B2E7-47841C12B675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Tcl-Medford, city of</c:v>
                </c:pt>
                <c:pt idx="1">
                  <c:v>Tc-Medford, twnshp of</c:v>
                </c:pt>
                <c:pt idx="2">
                  <c:v>Tc-Browning, twnshp of</c:v>
                </c:pt>
                <c:pt idx="3">
                  <c:v>Tc-Chelsea, twnshp of</c:v>
                </c:pt>
                <c:pt idx="4">
                  <c:v>Mcl-Holton, twnshp of</c:v>
                </c:pt>
                <c:pt idx="5">
                  <c:v>Tc-Hammel, twnshp of</c:v>
                </c:pt>
                <c:pt idx="6">
                  <c:v>Tc-Goodrich, twnshp of</c:v>
                </c:pt>
                <c:pt idx="7">
                  <c:v>Tcl-Westboro, twnshp of</c:v>
                </c:pt>
                <c:pt idx="8">
                  <c:v>Tc-Little Black, twnshp of</c:v>
                </c:pt>
                <c:pt idx="9">
                  <c:v>Tc-Holway, twnshp of</c:v>
                </c:pt>
                <c:pt idx="10">
                  <c:v>Tcl-Stetsonville, village of</c:v>
                </c:pt>
                <c:pt idx="11">
                  <c:v>Tc-Deer Creek, twnshp of</c:v>
                </c:pt>
                <c:pt idx="12">
                  <c:v>Tc-Greenwood, twnshp of</c:v>
                </c:pt>
                <c:pt idx="13">
                  <c:v>Tc-Molitor, twnshp of</c:v>
                </c:pt>
                <c:pt idx="14">
                  <c:v>Tc-Grover, twnshp of</c:v>
                </c:pt>
                <c:pt idx="15">
                  <c:v>Tcl-Rib Lake, village of</c:v>
                </c:pt>
                <c:pt idx="16">
                  <c:v>Cc-Colby, twnshp of</c:v>
                </c:pt>
                <c:pt idx="17">
                  <c:v>Prcl-Ogema, twnshp of</c:v>
                </c:pt>
                <c:pt idx="18">
                  <c:v>Mcl-Bern, twnshp of</c:v>
                </c:pt>
                <c:pt idx="19">
                  <c:v>Li-Pine River, twnshp of</c:v>
                </c:pt>
                <c:pt idx="20">
                  <c:v>Tc-Rib Lake, twnshp of</c:v>
                </c:pt>
                <c:pt idx="21">
                  <c:v>Interlibrary Loan</c:v>
                </c:pt>
                <c:pt idx="22">
                  <c:v>Ccl-Owen, city of</c:v>
                </c:pt>
                <c:pt idx="23">
                  <c:v>Ccl-Dorchester, village of</c:v>
                </c:pt>
                <c:pt idx="24">
                  <c:v>Mcl-Halsey, twnshp of</c:v>
                </c:pt>
                <c:pt idx="25">
                  <c:v>Mcl-Rib Mountain, twnshp of</c:v>
                </c:pt>
                <c:pt idx="26">
                  <c:v>Tc-Cleveland, twnshp of</c:v>
                </c:pt>
                <c:pt idx="27">
                  <c:v>Mcl-Athens, village of</c:v>
                </c:pt>
                <c:pt idx="28">
                  <c:v>Mcl-Johnson, twnshp of</c:v>
                </c:pt>
                <c:pt idx="29">
                  <c:v>Cc-Longwood, twnshp of</c:v>
                </c:pt>
                <c:pt idx="30">
                  <c:v>Tc-Maplehurst, twnshp of</c:v>
                </c:pt>
                <c:pt idx="31">
                  <c:v>Lil-Merrill, city of</c:v>
                </c:pt>
                <c:pt idx="32">
                  <c:v>Cc-Withee, twnshp of</c:v>
                </c:pt>
                <c:pt idx="33">
                  <c:v>Ccl-Abbotsford, city of</c:v>
                </c:pt>
                <c:pt idx="34">
                  <c:v>Tc-Roosevelt, twnshp of</c:v>
                </c:pt>
                <c:pt idx="35">
                  <c:v>Tc-Jump River, twnshp of</c:v>
                </c:pt>
                <c:pt idx="36">
                  <c:v>Tc-Taft, twnshp of</c:v>
                </c:pt>
                <c:pt idx="37">
                  <c:v>Prcl-Phillips, city of</c:v>
                </c:pt>
                <c:pt idx="38">
                  <c:v>Prc-Prentice, village of</c:v>
                </c:pt>
                <c:pt idx="39">
                  <c:v>Prc-Spirit,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29353</c:v>
                </c:pt>
                <c:pt idx="1">
                  <c:v>19809</c:v>
                </c:pt>
                <c:pt idx="2">
                  <c:v>4761</c:v>
                </c:pt>
                <c:pt idx="3">
                  <c:v>4559</c:v>
                </c:pt>
                <c:pt idx="4">
                  <c:v>3563</c:v>
                </c:pt>
                <c:pt idx="5">
                  <c:v>2958</c:v>
                </c:pt>
                <c:pt idx="6">
                  <c:v>2605</c:v>
                </c:pt>
                <c:pt idx="7">
                  <c:v>2390</c:v>
                </c:pt>
                <c:pt idx="8">
                  <c:v>2441</c:v>
                </c:pt>
                <c:pt idx="9">
                  <c:v>2180</c:v>
                </c:pt>
                <c:pt idx="10">
                  <c:v>2174</c:v>
                </c:pt>
                <c:pt idx="11">
                  <c:v>2095</c:v>
                </c:pt>
                <c:pt idx="12">
                  <c:v>2052</c:v>
                </c:pt>
                <c:pt idx="13">
                  <c:v>1509</c:v>
                </c:pt>
                <c:pt idx="14">
                  <c:v>1146</c:v>
                </c:pt>
                <c:pt idx="15">
                  <c:v>627</c:v>
                </c:pt>
                <c:pt idx="16">
                  <c:v>758</c:v>
                </c:pt>
                <c:pt idx="17">
                  <c:v>461</c:v>
                </c:pt>
                <c:pt idx="18">
                  <c:v>466</c:v>
                </c:pt>
                <c:pt idx="19">
                  <c:v>435</c:v>
                </c:pt>
                <c:pt idx="20">
                  <c:v>466</c:v>
                </c:pt>
                <c:pt idx="21">
                  <c:v>278</c:v>
                </c:pt>
                <c:pt idx="22">
                  <c:v>402</c:v>
                </c:pt>
                <c:pt idx="23">
                  <c:v>342</c:v>
                </c:pt>
                <c:pt idx="24">
                  <c:v>228</c:v>
                </c:pt>
                <c:pt idx="25">
                  <c:v>300</c:v>
                </c:pt>
                <c:pt idx="26">
                  <c:v>234</c:v>
                </c:pt>
                <c:pt idx="27">
                  <c:v>223</c:v>
                </c:pt>
                <c:pt idx="28">
                  <c:v>143</c:v>
                </c:pt>
                <c:pt idx="29">
                  <c:v>165</c:v>
                </c:pt>
                <c:pt idx="30">
                  <c:v>146</c:v>
                </c:pt>
                <c:pt idx="31">
                  <c:v>84</c:v>
                </c:pt>
                <c:pt idx="32">
                  <c:v>62</c:v>
                </c:pt>
                <c:pt idx="33">
                  <c:v>119</c:v>
                </c:pt>
                <c:pt idx="34">
                  <c:v>92</c:v>
                </c:pt>
                <c:pt idx="35">
                  <c:v>116</c:v>
                </c:pt>
                <c:pt idx="36">
                  <c:v>1</c:v>
                </c:pt>
                <c:pt idx="37">
                  <c:v>73</c:v>
                </c:pt>
                <c:pt idx="38">
                  <c:v>98</c:v>
                </c:pt>
                <c:pt idx="3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B-4ACA-B2E7-47841C12B675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Tcl-Medford, city of</c:v>
                </c:pt>
                <c:pt idx="1">
                  <c:v>Tc-Medford, twnshp of</c:v>
                </c:pt>
                <c:pt idx="2">
                  <c:v>Tc-Browning, twnshp of</c:v>
                </c:pt>
                <c:pt idx="3">
                  <c:v>Tc-Chelsea, twnshp of</c:v>
                </c:pt>
                <c:pt idx="4">
                  <c:v>Mcl-Holton, twnshp of</c:v>
                </c:pt>
                <c:pt idx="5">
                  <c:v>Tc-Hammel, twnshp of</c:v>
                </c:pt>
                <c:pt idx="6">
                  <c:v>Tc-Goodrich, twnshp of</c:v>
                </c:pt>
                <c:pt idx="7">
                  <c:v>Tcl-Westboro, twnshp of</c:v>
                </c:pt>
                <c:pt idx="8">
                  <c:v>Tc-Little Black, twnshp of</c:v>
                </c:pt>
                <c:pt idx="9">
                  <c:v>Tc-Holway, twnshp of</c:v>
                </c:pt>
                <c:pt idx="10">
                  <c:v>Tcl-Stetsonville, village of</c:v>
                </c:pt>
                <c:pt idx="11">
                  <c:v>Tc-Deer Creek, twnshp of</c:v>
                </c:pt>
                <c:pt idx="12">
                  <c:v>Tc-Greenwood, twnshp of</c:v>
                </c:pt>
                <c:pt idx="13">
                  <c:v>Tc-Molitor, twnshp of</c:v>
                </c:pt>
                <c:pt idx="14">
                  <c:v>Tc-Grover, twnshp of</c:v>
                </c:pt>
                <c:pt idx="15">
                  <c:v>Tcl-Rib Lake, village of</c:v>
                </c:pt>
                <c:pt idx="16">
                  <c:v>Cc-Colby, twnshp of</c:v>
                </c:pt>
                <c:pt idx="17">
                  <c:v>Prcl-Ogema, twnshp of</c:v>
                </c:pt>
                <c:pt idx="18">
                  <c:v>Mcl-Bern, twnshp of</c:v>
                </c:pt>
                <c:pt idx="19">
                  <c:v>Li-Pine River, twnshp of</c:v>
                </c:pt>
                <c:pt idx="20">
                  <c:v>Tc-Rib Lake, twnshp of</c:v>
                </c:pt>
                <c:pt idx="21">
                  <c:v>Interlibrary Loan</c:v>
                </c:pt>
                <c:pt idx="22">
                  <c:v>Ccl-Owen, city of</c:v>
                </c:pt>
                <c:pt idx="23">
                  <c:v>Ccl-Dorchester, village of</c:v>
                </c:pt>
                <c:pt idx="24">
                  <c:v>Mcl-Halsey, twnshp of</c:v>
                </c:pt>
                <c:pt idx="25">
                  <c:v>Mcl-Rib Mountain, twnshp of</c:v>
                </c:pt>
                <c:pt idx="26">
                  <c:v>Tc-Cleveland, twnshp of</c:v>
                </c:pt>
                <c:pt idx="27">
                  <c:v>Mcl-Athens, village of</c:v>
                </c:pt>
                <c:pt idx="28">
                  <c:v>Mcl-Johnson, twnshp of</c:v>
                </c:pt>
                <c:pt idx="29">
                  <c:v>Cc-Longwood, twnshp of</c:v>
                </c:pt>
                <c:pt idx="30">
                  <c:v>Tc-Maplehurst, twnshp of</c:v>
                </c:pt>
                <c:pt idx="31">
                  <c:v>Lil-Merrill, city of</c:v>
                </c:pt>
                <c:pt idx="32">
                  <c:v>Cc-Withee, twnshp of</c:v>
                </c:pt>
                <c:pt idx="33">
                  <c:v>Ccl-Abbotsford, city of</c:v>
                </c:pt>
                <c:pt idx="34">
                  <c:v>Tc-Roosevelt, twnshp of</c:v>
                </c:pt>
                <c:pt idx="35">
                  <c:v>Tc-Jump River, twnshp of</c:v>
                </c:pt>
                <c:pt idx="36">
                  <c:v>Tc-Taft, twnshp of</c:v>
                </c:pt>
                <c:pt idx="37">
                  <c:v>Prcl-Phillips, city of</c:v>
                </c:pt>
                <c:pt idx="38">
                  <c:v>Prc-Prentice, village of</c:v>
                </c:pt>
                <c:pt idx="39">
                  <c:v>Prc-Spirit,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8757</c:v>
                </c:pt>
                <c:pt idx="1">
                  <c:v>4697</c:v>
                </c:pt>
                <c:pt idx="2">
                  <c:v>1608</c:v>
                </c:pt>
                <c:pt idx="3">
                  <c:v>1245</c:v>
                </c:pt>
                <c:pt idx="4">
                  <c:v>894</c:v>
                </c:pt>
                <c:pt idx="5">
                  <c:v>446</c:v>
                </c:pt>
                <c:pt idx="6">
                  <c:v>962</c:v>
                </c:pt>
                <c:pt idx="7">
                  <c:v>786</c:v>
                </c:pt>
                <c:pt idx="8">
                  <c:v>996</c:v>
                </c:pt>
                <c:pt idx="9">
                  <c:v>933</c:v>
                </c:pt>
                <c:pt idx="10">
                  <c:v>777</c:v>
                </c:pt>
                <c:pt idx="11">
                  <c:v>498</c:v>
                </c:pt>
                <c:pt idx="12">
                  <c:v>263</c:v>
                </c:pt>
                <c:pt idx="13">
                  <c:v>172</c:v>
                </c:pt>
                <c:pt idx="14">
                  <c:v>163</c:v>
                </c:pt>
                <c:pt idx="15">
                  <c:v>413</c:v>
                </c:pt>
                <c:pt idx="16">
                  <c:v>271</c:v>
                </c:pt>
                <c:pt idx="17">
                  <c:v>351</c:v>
                </c:pt>
                <c:pt idx="18">
                  <c:v>111</c:v>
                </c:pt>
                <c:pt idx="19">
                  <c:v>75</c:v>
                </c:pt>
                <c:pt idx="20">
                  <c:v>57</c:v>
                </c:pt>
                <c:pt idx="21">
                  <c:v>312</c:v>
                </c:pt>
                <c:pt idx="22">
                  <c:v>6</c:v>
                </c:pt>
                <c:pt idx="23">
                  <c:v>42</c:v>
                </c:pt>
                <c:pt idx="24">
                  <c:v>139</c:v>
                </c:pt>
                <c:pt idx="25">
                  <c:v>61</c:v>
                </c:pt>
                <c:pt idx="26">
                  <c:v>118</c:v>
                </c:pt>
                <c:pt idx="27">
                  <c:v>89</c:v>
                </c:pt>
                <c:pt idx="28">
                  <c:v>73</c:v>
                </c:pt>
                <c:pt idx="29">
                  <c:v>53</c:v>
                </c:pt>
                <c:pt idx="30">
                  <c:v>14</c:v>
                </c:pt>
                <c:pt idx="31">
                  <c:v>88</c:v>
                </c:pt>
                <c:pt idx="32">
                  <c:v>103</c:v>
                </c:pt>
                <c:pt idx="33">
                  <c:v>10</c:v>
                </c:pt>
                <c:pt idx="34">
                  <c:v>57</c:v>
                </c:pt>
                <c:pt idx="35">
                  <c:v>60</c:v>
                </c:pt>
                <c:pt idx="36">
                  <c:v>118</c:v>
                </c:pt>
                <c:pt idx="37">
                  <c:v>110</c:v>
                </c:pt>
                <c:pt idx="38">
                  <c:v>61</c:v>
                </c:pt>
                <c:pt idx="3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EB-4ACA-B2E7-47841C12B675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Tcl-Medford, city of</c:v>
                </c:pt>
                <c:pt idx="1">
                  <c:v>Tc-Medford, twnshp of</c:v>
                </c:pt>
                <c:pt idx="2">
                  <c:v>Tc-Browning, twnshp of</c:v>
                </c:pt>
                <c:pt idx="3">
                  <c:v>Tc-Chelsea, twnshp of</c:v>
                </c:pt>
                <c:pt idx="4">
                  <c:v>Mcl-Holton, twnshp of</c:v>
                </c:pt>
                <c:pt idx="5">
                  <c:v>Tc-Hammel, twnshp of</c:v>
                </c:pt>
                <c:pt idx="6">
                  <c:v>Tc-Goodrich, twnshp of</c:v>
                </c:pt>
                <c:pt idx="7">
                  <c:v>Tcl-Westboro, twnshp of</c:v>
                </c:pt>
                <c:pt idx="8">
                  <c:v>Tc-Little Black, twnshp of</c:v>
                </c:pt>
                <c:pt idx="9">
                  <c:v>Tc-Holway, twnshp of</c:v>
                </c:pt>
                <c:pt idx="10">
                  <c:v>Tcl-Stetsonville, village of</c:v>
                </c:pt>
                <c:pt idx="11">
                  <c:v>Tc-Deer Creek, twnshp of</c:v>
                </c:pt>
                <c:pt idx="12">
                  <c:v>Tc-Greenwood, twnshp of</c:v>
                </c:pt>
                <c:pt idx="13">
                  <c:v>Tc-Molitor, twnshp of</c:v>
                </c:pt>
                <c:pt idx="14">
                  <c:v>Tc-Grover, twnshp of</c:v>
                </c:pt>
                <c:pt idx="15">
                  <c:v>Tcl-Rib Lake, village of</c:v>
                </c:pt>
                <c:pt idx="16">
                  <c:v>Cc-Colby, twnshp of</c:v>
                </c:pt>
                <c:pt idx="17">
                  <c:v>Prcl-Ogema, twnshp of</c:v>
                </c:pt>
                <c:pt idx="18">
                  <c:v>Mcl-Bern, twnshp of</c:v>
                </c:pt>
                <c:pt idx="19">
                  <c:v>Li-Pine River, twnshp of</c:v>
                </c:pt>
                <c:pt idx="20">
                  <c:v>Tc-Rib Lake, twnshp of</c:v>
                </c:pt>
                <c:pt idx="21">
                  <c:v>Interlibrary Loan</c:v>
                </c:pt>
                <c:pt idx="22">
                  <c:v>Ccl-Owen, city of</c:v>
                </c:pt>
                <c:pt idx="23">
                  <c:v>Ccl-Dorchester, village of</c:v>
                </c:pt>
                <c:pt idx="24">
                  <c:v>Mcl-Halsey, twnshp of</c:v>
                </c:pt>
                <c:pt idx="25">
                  <c:v>Mcl-Rib Mountain, twnshp of</c:v>
                </c:pt>
                <c:pt idx="26">
                  <c:v>Tc-Cleveland, twnshp of</c:v>
                </c:pt>
                <c:pt idx="27">
                  <c:v>Mcl-Athens, village of</c:v>
                </c:pt>
                <c:pt idx="28">
                  <c:v>Mcl-Johnson, twnshp of</c:v>
                </c:pt>
                <c:pt idx="29">
                  <c:v>Cc-Longwood, twnshp of</c:v>
                </c:pt>
                <c:pt idx="30">
                  <c:v>Tc-Maplehurst, twnshp of</c:v>
                </c:pt>
                <c:pt idx="31">
                  <c:v>Lil-Merrill, city of</c:v>
                </c:pt>
                <c:pt idx="32">
                  <c:v>Cc-Withee, twnshp of</c:v>
                </c:pt>
                <c:pt idx="33">
                  <c:v>Ccl-Abbotsford, city of</c:v>
                </c:pt>
                <c:pt idx="34">
                  <c:v>Tc-Roosevelt, twnshp of</c:v>
                </c:pt>
                <c:pt idx="35">
                  <c:v>Tc-Jump River, twnshp of</c:v>
                </c:pt>
                <c:pt idx="36">
                  <c:v>Tc-Taft, twnshp of</c:v>
                </c:pt>
                <c:pt idx="37">
                  <c:v>Prcl-Phillips, city of</c:v>
                </c:pt>
                <c:pt idx="38">
                  <c:v>Prc-Prentice, village of</c:v>
                </c:pt>
                <c:pt idx="39">
                  <c:v>Prc-Spirit,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1758</c:v>
                </c:pt>
                <c:pt idx="1">
                  <c:v>2909</c:v>
                </c:pt>
                <c:pt idx="2">
                  <c:v>338</c:v>
                </c:pt>
                <c:pt idx="3">
                  <c:v>829</c:v>
                </c:pt>
                <c:pt idx="4">
                  <c:v>754</c:v>
                </c:pt>
                <c:pt idx="5">
                  <c:v>291</c:v>
                </c:pt>
                <c:pt idx="6">
                  <c:v>247</c:v>
                </c:pt>
                <c:pt idx="7">
                  <c:v>236</c:v>
                </c:pt>
                <c:pt idx="8">
                  <c:v>111</c:v>
                </c:pt>
                <c:pt idx="9">
                  <c:v>80</c:v>
                </c:pt>
                <c:pt idx="10">
                  <c:v>43</c:v>
                </c:pt>
                <c:pt idx="11">
                  <c:v>34</c:v>
                </c:pt>
                <c:pt idx="12">
                  <c:v>52</c:v>
                </c:pt>
                <c:pt idx="13">
                  <c:v>113</c:v>
                </c:pt>
                <c:pt idx="14">
                  <c:v>24</c:v>
                </c:pt>
                <c:pt idx="15">
                  <c:v>18</c:v>
                </c:pt>
                <c:pt idx="16">
                  <c:v>17</c:v>
                </c:pt>
                <c:pt idx="17">
                  <c:v>8</c:v>
                </c:pt>
                <c:pt idx="18">
                  <c:v>54</c:v>
                </c:pt>
                <c:pt idx="19">
                  <c:v>73</c:v>
                </c:pt>
                <c:pt idx="20">
                  <c:v>23</c:v>
                </c:pt>
                <c:pt idx="21">
                  <c:v>0</c:v>
                </c:pt>
                <c:pt idx="22">
                  <c:v>1</c:v>
                </c:pt>
                <c:pt idx="23">
                  <c:v>12</c:v>
                </c:pt>
                <c:pt idx="24">
                  <c:v>9</c:v>
                </c:pt>
                <c:pt idx="25">
                  <c:v>0</c:v>
                </c:pt>
                <c:pt idx="26">
                  <c:v>25</c:v>
                </c:pt>
                <c:pt idx="27">
                  <c:v>11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4</c:v>
                </c:pt>
                <c:pt idx="34">
                  <c:v>23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EB-4ACA-B2E7-47841C12B675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Tcl-Medford, city of</c:v>
                </c:pt>
                <c:pt idx="1">
                  <c:v>Tc-Medford, twnshp of</c:v>
                </c:pt>
                <c:pt idx="2">
                  <c:v>Tc-Browning, twnshp of</c:v>
                </c:pt>
                <c:pt idx="3">
                  <c:v>Tc-Chelsea, twnshp of</c:v>
                </c:pt>
                <c:pt idx="4">
                  <c:v>Mcl-Holton, twnshp of</c:v>
                </c:pt>
                <c:pt idx="5">
                  <c:v>Tc-Hammel, twnshp of</c:v>
                </c:pt>
                <c:pt idx="6">
                  <c:v>Tc-Goodrich, twnshp of</c:v>
                </c:pt>
                <c:pt idx="7">
                  <c:v>Tcl-Westboro, twnshp of</c:v>
                </c:pt>
                <c:pt idx="8">
                  <c:v>Tc-Little Black, twnshp of</c:v>
                </c:pt>
                <c:pt idx="9">
                  <c:v>Tc-Holway, twnshp of</c:v>
                </c:pt>
                <c:pt idx="10">
                  <c:v>Tcl-Stetsonville, village of</c:v>
                </c:pt>
                <c:pt idx="11">
                  <c:v>Tc-Deer Creek, twnshp of</c:v>
                </c:pt>
                <c:pt idx="12">
                  <c:v>Tc-Greenwood, twnshp of</c:v>
                </c:pt>
                <c:pt idx="13">
                  <c:v>Tc-Molitor, twnshp of</c:v>
                </c:pt>
                <c:pt idx="14">
                  <c:v>Tc-Grover, twnshp of</c:v>
                </c:pt>
                <c:pt idx="15">
                  <c:v>Tcl-Rib Lake, village of</c:v>
                </c:pt>
                <c:pt idx="16">
                  <c:v>Cc-Colby, twnshp of</c:v>
                </c:pt>
                <c:pt idx="17">
                  <c:v>Prcl-Ogema, twnshp of</c:v>
                </c:pt>
                <c:pt idx="18">
                  <c:v>Mcl-Bern, twnshp of</c:v>
                </c:pt>
                <c:pt idx="19">
                  <c:v>Li-Pine River, twnshp of</c:v>
                </c:pt>
                <c:pt idx="20">
                  <c:v>Tc-Rib Lake, twnshp of</c:v>
                </c:pt>
                <c:pt idx="21">
                  <c:v>Interlibrary Loan</c:v>
                </c:pt>
                <c:pt idx="22">
                  <c:v>Ccl-Owen, city of</c:v>
                </c:pt>
                <c:pt idx="23">
                  <c:v>Ccl-Dorchester, village of</c:v>
                </c:pt>
                <c:pt idx="24">
                  <c:v>Mcl-Halsey, twnshp of</c:v>
                </c:pt>
                <c:pt idx="25">
                  <c:v>Mcl-Rib Mountain, twnshp of</c:v>
                </c:pt>
                <c:pt idx="26">
                  <c:v>Tc-Cleveland, twnshp of</c:v>
                </c:pt>
                <c:pt idx="27">
                  <c:v>Mcl-Athens, village of</c:v>
                </c:pt>
                <c:pt idx="28">
                  <c:v>Mcl-Johnson, twnshp of</c:v>
                </c:pt>
                <c:pt idx="29">
                  <c:v>Cc-Longwood, twnshp of</c:v>
                </c:pt>
                <c:pt idx="30">
                  <c:v>Tc-Maplehurst, twnshp of</c:v>
                </c:pt>
                <c:pt idx="31">
                  <c:v>Lil-Merrill, city of</c:v>
                </c:pt>
                <c:pt idx="32">
                  <c:v>Cc-Withee, twnshp of</c:v>
                </c:pt>
                <c:pt idx="33">
                  <c:v>Ccl-Abbotsford, city of</c:v>
                </c:pt>
                <c:pt idx="34">
                  <c:v>Tc-Roosevelt, twnshp of</c:v>
                </c:pt>
                <c:pt idx="35">
                  <c:v>Tc-Jump River, twnshp of</c:v>
                </c:pt>
                <c:pt idx="36">
                  <c:v>Tc-Taft, twnshp of</c:v>
                </c:pt>
                <c:pt idx="37">
                  <c:v>Prcl-Phillips, city of</c:v>
                </c:pt>
                <c:pt idx="38">
                  <c:v>Prc-Prentice, village of</c:v>
                </c:pt>
                <c:pt idx="39">
                  <c:v>Prc-Spirit,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EB-4ACA-B2E7-47841C12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724544"/>
        <c:axId val="1"/>
      </c:barChart>
      <c:catAx>
        <c:axId val="122572454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2843560933448576E-2"/>
              <c:y val="0.5107238605898123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6793431287813313"/>
              <c:y val="0.12198391420911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2454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7865168539325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9530456852791879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3451776649748"/>
          <c:y val="0.18080149114631874"/>
          <c:w val="0.81852791878172593"/>
          <c:h val="0.720410065237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93303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E-43FD-822B-EAE8409A1CCC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91345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E-43FD-822B-EAE8409A1CCC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E-43FD-822B-EAE8409A1CCC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E-43FD-822B-EAE8409A1CCC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E-43FD-822B-EAE8409A1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225725792"/>
        <c:axId val="1"/>
      </c:barChart>
      <c:catAx>
        <c:axId val="122572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2.8553299492385786E-2"/>
              <c:y val="0.45293569431500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2579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233502538071068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897967" cy="63161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76BDF1-8646-9092-DB7F-5C0ECCB4E2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0.81175</cdr:x>
      <cdr:y>0.07725</cdr:y>
    </cdr:from>
    <cdr:to>
      <cdr:x>0.82375</cdr:x>
      <cdr:y>0.102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BBC1173A-7CB5-9BA2-3C12-59BC87D30F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1903" y="627327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0.101</cdr:x>
      <cdr:y>0.06125</cdr:y>
    </cdr:from>
    <cdr:to>
      <cdr:x>0.96975</cdr:x>
      <cdr:y>0.086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A6D6374F-40AB-BF92-AEB0-EC00DB922235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6036" y="497396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DC5EB43-CD62-49A1-918A-2ACADD0CEF16}" type="TxLink">
            <a:rPr lang="en-US"/>
            <a:pPr algn="ctr" rtl="0">
              <a:defRPr sz="1000"/>
            </a:pPr>
            <a:t>270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23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AE560-0607-8A9A-D1B4-B2101BF790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</cdr:x>
      <cdr:y>0.07075</cdr:y>
    </cdr:from>
    <cdr:to>
      <cdr:x>0.941</cdr:x>
      <cdr:y>0.10525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A79E15AD-42DD-5189-EBC4-A6EABAF572C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6190" y="413193"/>
          <a:ext cx="7445654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4249650-4B13-45B9-853D-3951BEB840D1}" type="TxLink">
            <a:rPr lang="en-US"/>
            <a:pPr algn="ctr" rtl="0">
              <a:defRPr sz="1000"/>
            </a:pPr>
            <a:t>270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118"/>
  <sheetViews>
    <sheetView tabSelected="1" topLeftCell="A21" zoomScaleNormal="100" workbookViewId="0">
      <selection activeCell="G16" sqref="G16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2.777343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5" t="s">
        <v>0</v>
      </c>
      <c r="B1" s="66"/>
      <c r="C1" s="66"/>
      <c r="D1" s="66"/>
      <c r="E1" s="66"/>
      <c r="F1" s="66"/>
      <c r="G1" s="66"/>
      <c r="H1" s="66"/>
    </row>
    <row r="2" spans="1:9" s="10" customFormat="1" ht="26.25" customHeight="1" x14ac:dyDescent="0.2">
      <c r="A2" s="67">
        <v>270</v>
      </c>
      <c r="B2" s="68"/>
      <c r="C2" s="68"/>
      <c r="D2" s="68"/>
      <c r="E2" s="68"/>
      <c r="F2" s="68"/>
      <c r="G2" s="68"/>
      <c r="H2" s="68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180</v>
      </c>
      <c r="G3" s="12"/>
      <c r="H3" s="13">
        <f>D118</f>
        <v>119947</v>
      </c>
      <c r="I3" s="14" t="s">
        <v>150</v>
      </c>
    </row>
    <row r="4" spans="1:9" ht="15.75" x14ac:dyDescent="0.2">
      <c r="A4" s="49" t="s">
        <v>10</v>
      </c>
      <c r="B4" s="50">
        <v>146</v>
      </c>
      <c r="C4" s="50">
        <v>10</v>
      </c>
      <c r="D4" s="50">
        <v>156</v>
      </c>
      <c r="F4" s="15" t="s">
        <v>151</v>
      </c>
      <c r="G4" s="16"/>
      <c r="H4" s="17">
        <f>-D64</f>
        <v>-38213</v>
      </c>
      <c r="I4" s="18" t="s">
        <v>152</v>
      </c>
    </row>
    <row r="5" spans="1:9" ht="15.75" x14ac:dyDescent="0.2">
      <c r="A5" s="53" t="s">
        <v>12</v>
      </c>
      <c r="B5" s="54">
        <v>0</v>
      </c>
      <c r="C5" s="54">
        <v>0</v>
      </c>
      <c r="D5" s="54">
        <v>0</v>
      </c>
      <c r="F5" s="15" t="s">
        <v>153</v>
      </c>
      <c r="G5" s="16"/>
      <c r="H5" s="17">
        <v>0</v>
      </c>
      <c r="I5" s="18" t="s">
        <v>154</v>
      </c>
    </row>
    <row r="6" spans="1:9" ht="15.75" x14ac:dyDescent="0.2">
      <c r="A6" s="53" t="s">
        <v>14</v>
      </c>
      <c r="B6" s="54">
        <v>792</v>
      </c>
      <c r="C6" s="54">
        <v>271</v>
      </c>
      <c r="D6" s="54">
        <v>1063</v>
      </c>
      <c r="F6" s="15"/>
      <c r="G6" s="16"/>
      <c r="H6" s="17">
        <f>-D98</f>
        <v>-597</v>
      </c>
      <c r="I6" s="18" t="s">
        <v>155</v>
      </c>
    </row>
    <row r="7" spans="1:9" ht="15.75" x14ac:dyDescent="0.2">
      <c r="A7" s="49" t="s">
        <v>16</v>
      </c>
      <c r="B7" s="50">
        <v>29</v>
      </c>
      <c r="C7" s="50">
        <v>17</v>
      </c>
      <c r="D7" s="50">
        <v>46</v>
      </c>
      <c r="F7" s="15"/>
      <c r="G7" s="16"/>
      <c r="H7" s="17">
        <v>0</v>
      </c>
      <c r="I7" s="18" t="s">
        <v>156</v>
      </c>
    </row>
    <row r="8" spans="1:9" x14ac:dyDescent="0.2">
      <c r="A8" s="53" t="s">
        <v>17</v>
      </c>
      <c r="B8" s="54">
        <v>1</v>
      </c>
      <c r="C8" s="54">
        <v>0</v>
      </c>
      <c r="D8" s="54">
        <v>1</v>
      </c>
      <c r="F8" s="19"/>
      <c r="G8" s="19"/>
      <c r="H8" s="20">
        <f>SUM(H3:H7)</f>
        <v>81137</v>
      </c>
      <c r="I8" s="21"/>
    </row>
    <row r="9" spans="1:9" ht="15.75" x14ac:dyDescent="0.2">
      <c r="A9" s="49" t="s">
        <v>18</v>
      </c>
      <c r="B9" s="50">
        <v>348</v>
      </c>
      <c r="C9" s="50">
        <v>42</v>
      </c>
      <c r="D9" s="50">
        <v>390</v>
      </c>
      <c r="F9" s="69" t="s">
        <v>157</v>
      </c>
      <c r="G9" s="70"/>
      <c r="H9" s="17"/>
      <c r="I9" s="21"/>
    </row>
    <row r="10" spans="1:9" x14ac:dyDescent="0.2">
      <c r="A10" s="53" t="s">
        <v>20</v>
      </c>
      <c r="B10" s="54">
        <v>2</v>
      </c>
      <c r="C10" s="54">
        <v>0</v>
      </c>
      <c r="D10" s="54">
        <v>2</v>
      </c>
      <c r="F10" s="22" t="s">
        <v>158</v>
      </c>
      <c r="G10" s="23">
        <f>SUM(D85,D86,D88,D89)</f>
        <v>7914</v>
      </c>
      <c r="H10" s="24"/>
      <c r="I10" s="21"/>
    </row>
    <row r="11" spans="1:9" x14ac:dyDescent="0.2">
      <c r="A11" s="53" t="s">
        <v>21</v>
      </c>
      <c r="B11" s="54">
        <v>16</v>
      </c>
      <c r="C11" s="54">
        <v>2</v>
      </c>
      <c r="D11" s="54">
        <v>18</v>
      </c>
      <c r="F11" s="25" t="s">
        <v>159</v>
      </c>
      <c r="G11" s="26">
        <f>SUM(D65:D84,D87)</f>
        <v>59980</v>
      </c>
      <c r="H11" s="21"/>
      <c r="I11" s="60"/>
    </row>
    <row r="12" spans="1:9" x14ac:dyDescent="0.2">
      <c r="A12" s="53" t="s">
        <v>22</v>
      </c>
      <c r="B12" s="54">
        <v>0</v>
      </c>
      <c r="C12" s="54">
        <v>0</v>
      </c>
      <c r="D12" s="54">
        <v>0</v>
      </c>
      <c r="F12" s="27" t="s">
        <v>160</v>
      </c>
      <c r="G12" s="28">
        <f>SUM(G10:G11)</f>
        <v>67894</v>
      </c>
      <c r="H12" s="21"/>
      <c r="I12" s="21"/>
    </row>
    <row r="13" spans="1:9" x14ac:dyDescent="0.2">
      <c r="A13" s="53" t="s">
        <v>23</v>
      </c>
      <c r="B13" s="54">
        <v>111</v>
      </c>
      <c r="C13" s="54">
        <v>17</v>
      </c>
      <c r="D13" s="54">
        <v>128</v>
      </c>
      <c r="F13" s="19"/>
      <c r="G13" s="19"/>
      <c r="H13" s="21"/>
      <c r="I13" s="21"/>
    </row>
    <row r="14" spans="1:9" x14ac:dyDescent="0.2">
      <c r="A14" s="53" t="s">
        <v>24</v>
      </c>
      <c r="B14" s="54">
        <v>2</v>
      </c>
      <c r="C14" s="54">
        <v>0</v>
      </c>
      <c r="D14" s="54">
        <v>2</v>
      </c>
      <c r="F14" s="19"/>
      <c r="G14" s="19"/>
      <c r="H14" s="21"/>
      <c r="I14" s="21"/>
    </row>
    <row r="15" spans="1:9" ht="15.75" x14ac:dyDescent="0.2">
      <c r="A15" s="49" t="s">
        <v>25</v>
      </c>
      <c r="B15" s="50">
        <v>5</v>
      </c>
      <c r="C15" s="50">
        <v>0</v>
      </c>
      <c r="D15" s="50">
        <v>5</v>
      </c>
      <c r="F15" s="71" t="s">
        <v>161</v>
      </c>
      <c r="G15" s="72"/>
      <c r="H15" s="18" t="s">
        <v>162</v>
      </c>
      <c r="I15" s="29">
        <f>SUM(D4:D26)</f>
        <v>2906</v>
      </c>
    </row>
    <row r="16" spans="1:9" x14ac:dyDescent="0.2">
      <c r="A16" s="53" t="s">
        <v>26</v>
      </c>
      <c r="B16" s="54">
        <v>260</v>
      </c>
      <c r="C16" s="54">
        <v>53</v>
      </c>
      <c r="D16" s="54">
        <v>313</v>
      </c>
      <c r="F16" s="22" t="s">
        <v>158</v>
      </c>
      <c r="G16" s="23">
        <f>SUM(D4,D7,D9,D15,D18:D19,D22,D26:D29,D34:D63)</f>
        <v>8703</v>
      </c>
      <c r="H16" s="21"/>
      <c r="I16" s="30"/>
    </row>
    <row r="17" spans="1:9" x14ac:dyDescent="0.2">
      <c r="A17" s="53" t="s">
        <v>28</v>
      </c>
      <c r="B17" s="54">
        <v>72</v>
      </c>
      <c r="C17" s="54">
        <v>10</v>
      </c>
      <c r="D17" s="54">
        <v>82</v>
      </c>
      <c r="F17" s="25" t="s">
        <v>159</v>
      </c>
      <c r="G17" s="26">
        <f>SUM(D5:D6,D8,D10:D14,D16:D17,D20:D21,D23:D25,D30:D33)</f>
        <v>2497</v>
      </c>
      <c r="H17" s="18" t="s">
        <v>163</v>
      </c>
      <c r="I17" s="29" t="s">
        <v>181</v>
      </c>
    </row>
    <row r="18" spans="1:9" x14ac:dyDescent="0.2">
      <c r="A18" s="49" t="s">
        <v>29</v>
      </c>
      <c r="B18" s="50">
        <v>0</v>
      </c>
      <c r="C18" s="50">
        <v>1</v>
      </c>
      <c r="D18" s="50">
        <v>1</v>
      </c>
      <c r="F18" s="31" t="s">
        <v>160</v>
      </c>
      <c r="G18" s="32">
        <f>SUM(G16:G17)</f>
        <v>11200</v>
      </c>
      <c r="H18" s="21"/>
      <c r="I18" s="30"/>
    </row>
    <row r="19" spans="1:9" x14ac:dyDescent="0.2">
      <c r="A19" s="49" t="s">
        <v>30</v>
      </c>
      <c r="B19" s="50">
        <v>444</v>
      </c>
      <c r="C19" s="50">
        <v>6</v>
      </c>
      <c r="D19" s="50">
        <v>450</v>
      </c>
      <c r="F19" s="19"/>
      <c r="G19" s="19"/>
      <c r="H19" s="18" t="s">
        <v>165</v>
      </c>
      <c r="I19" s="29">
        <f>SUM(D27)</f>
        <v>2</v>
      </c>
    </row>
    <row r="20" spans="1:9" x14ac:dyDescent="0.2">
      <c r="A20" s="53" t="s">
        <v>32</v>
      </c>
      <c r="B20" s="54">
        <v>4</v>
      </c>
      <c r="C20" s="54">
        <v>0</v>
      </c>
      <c r="D20" s="54">
        <v>4</v>
      </c>
      <c r="F20" s="19"/>
      <c r="G20" s="19"/>
      <c r="H20" s="21"/>
      <c r="I20" s="30"/>
    </row>
    <row r="21" spans="1:9" ht="15.75" x14ac:dyDescent="0.2">
      <c r="A21" s="53" t="s">
        <v>33</v>
      </c>
      <c r="B21" s="54">
        <v>2</v>
      </c>
      <c r="C21" s="54">
        <v>0</v>
      </c>
      <c r="D21" s="54">
        <v>2</v>
      </c>
      <c r="F21" s="73" t="s">
        <v>164</v>
      </c>
      <c r="G21" s="74"/>
      <c r="H21" s="18" t="s">
        <v>175</v>
      </c>
      <c r="I21" s="29">
        <f>SUM(D28:D33)</f>
        <v>859</v>
      </c>
    </row>
    <row r="22" spans="1:9" x14ac:dyDescent="0.2">
      <c r="A22" s="49" t="s">
        <v>34</v>
      </c>
      <c r="B22" s="50">
        <v>2</v>
      </c>
      <c r="C22" s="50">
        <v>0</v>
      </c>
      <c r="D22" s="50">
        <v>2</v>
      </c>
      <c r="F22" s="22" t="s">
        <v>158</v>
      </c>
      <c r="G22" s="23">
        <f>SUM(D100,D101,D107,D108,D115)</f>
        <v>1132</v>
      </c>
      <c r="H22" s="21"/>
      <c r="I22" s="30"/>
    </row>
    <row r="23" spans="1:9" x14ac:dyDescent="0.2">
      <c r="A23" s="53" t="s">
        <v>35</v>
      </c>
      <c r="B23" s="54">
        <v>0</v>
      </c>
      <c r="C23" s="54">
        <v>0</v>
      </c>
      <c r="D23" s="54">
        <v>0</v>
      </c>
      <c r="F23" s="25" t="s">
        <v>159</v>
      </c>
      <c r="G23" s="26">
        <f>SUM(D99,D102:D106,D109:D110,D116:D117)</f>
        <v>738</v>
      </c>
      <c r="H23" s="18" t="s">
        <v>166</v>
      </c>
      <c r="I23" s="29">
        <f>SUM(D34:D58)</f>
        <v>7370</v>
      </c>
    </row>
    <row r="24" spans="1:9" x14ac:dyDescent="0.2">
      <c r="A24" s="53" t="s">
        <v>36</v>
      </c>
      <c r="B24" s="54">
        <v>123</v>
      </c>
      <c r="C24" s="54">
        <v>103</v>
      </c>
      <c r="D24" s="54">
        <v>226</v>
      </c>
      <c r="F24" s="33" t="s">
        <v>160</v>
      </c>
      <c r="G24" s="34">
        <f>SUM(G22:G23)</f>
        <v>1870</v>
      </c>
      <c r="H24" s="21"/>
      <c r="I24" s="30"/>
    </row>
    <row r="25" spans="1:9" x14ac:dyDescent="0.2">
      <c r="A25" s="53" t="s">
        <v>37</v>
      </c>
      <c r="B25" s="54">
        <v>2</v>
      </c>
      <c r="C25" s="54">
        <v>1</v>
      </c>
      <c r="D25" s="54">
        <v>3</v>
      </c>
      <c r="F25" s="19"/>
      <c r="G25" s="19"/>
      <c r="H25" s="18" t="s">
        <v>167</v>
      </c>
      <c r="I25" s="35">
        <f>SUM(D59:D63)</f>
        <v>63</v>
      </c>
    </row>
    <row r="26" spans="1:9" x14ac:dyDescent="0.2">
      <c r="A26" s="49" t="s">
        <v>38</v>
      </c>
      <c r="B26" s="50">
        <v>10</v>
      </c>
      <c r="C26" s="50">
        <v>2</v>
      </c>
      <c r="D26" s="50">
        <v>12</v>
      </c>
      <c r="F26" s="19"/>
      <c r="G26" s="19"/>
      <c r="H26" s="21"/>
      <c r="I26" s="30"/>
    </row>
    <row r="27" spans="1:9" ht="15.75" x14ac:dyDescent="0.2">
      <c r="A27" s="49" t="s">
        <v>39</v>
      </c>
      <c r="B27" s="50">
        <v>2</v>
      </c>
      <c r="C27" s="50">
        <v>0</v>
      </c>
      <c r="D27" s="50">
        <v>2</v>
      </c>
      <c r="F27" s="61" t="s">
        <v>168</v>
      </c>
      <c r="G27" s="62"/>
      <c r="H27" s="21"/>
      <c r="I27" s="36">
        <f>SUM(I15,I17,I19,I21,I23,I25)</f>
        <v>11200</v>
      </c>
    </row>
    <row r="28" spans="1:9" x14ac:dyDescent="0.2">
      <c r="A28" s="49" t="s">
        <v>40</v>
      </c>
      <c r="B28" s="50">
        <v>114</v>
      </c>
      <c r="C28" s="50">
        <v>88</v>
      </c>
      <c r="D28" s="50">
        <v>202</v>
      </c>
      <c r="F28" s="22" t="s">
        <v>160</v>
      </c>
      <c r="G28" s="23">
        <f>SUM(D90:D97,D111:D114)</f>
        <v>173</v>
      </c>
      <c r="H28" s="21"/>
      <c r="I28" s="21"/>
    </row>
    <row r="29" spans="1:9" x14ac:dyDescent="0.2">
      <c r="A29" s="49" t="s">
        <v>41</v>
      </c>
      <c r="B29" s="50">
        <v>4</v>
      </c>
      <c r="C29" s="50">
        <v>0</v>
      </c>
      <c r="D29" s="50">
        <v>4</v>
      </c>
      <c r="F29" s="37"/>
      <c r="G29" s="19"/>
      <c r="H29" s="21"/>
      <c r="I29" s="21"/>
    </row>
    <row r="30" spans="1:9" x14ac:dyDescent="0.2">
      <c r="A30" s="53" t="s">
        <v>42</v>
      </c>
      <c r="B30" s="54">
        <v>0</v>
      </c>
      <c r="C30" s="54">
        <v>0</v>
      </c>
      <c r="D30" s="54">
        <v>0</v>
      </c>
      <c r="F30" s="19"/>
      <c r="G30" s="19"/>
      <c r="H30" s="21"/>
      <c r="I30" s="21"/>
    </row>
    <row r="31" spans="1:9" ht="15.75" x14ac:dyDescent="0.2">
      <c r="A31" s="53" t="s">
        <v>43</v>
      </c>
      <c r="B31" s="54">
        <v>487</v>
      </c>
      <c r="C31" s="54">
        <v>75</v>
      </c>
      <c r="D31" s="54">
        <v>562</v>
      </c>
      <c r="F31" s="63" t="s">
        <v>169</v>
      </c>
      <c r="G31" s="64"/>
      <c r="H31" s="21"/>
      <c r="I31" s="21"/>
    </row>
    <row r="32" spans="1:9" x14ac:dyDescent="0.2">
      <c r="A32" s="53" t="s">
        <v>45</v>
      </c>
      <c r="B32" s="54">
        <v>21</v>
      </c>
      <c r="C32" s="54">
        <v>46</v>
      </c>
      <c r="D32" s="54">
        <v>67</v>
      </c>
      <c r="F32" s="22" t="s">
        <v>160</v>
      </c>
      <c r="G32" s="23">
        <v>0</v>
      </c>
      <c r="H32" s="18"/>
      <c r="I32" s="21"/>
    </row>
    <row r="33" spans="1:9" x14ac:dyDescent="0.2">
      <c r="A33" s="53" t="s">
        <v>46</v>
      </c>
      <c r="B33" s="54">
        <v>8</v>
      </c>
      <c r="C33" s="54">
        <v>16</v>
      </c>
      <c r="D33" s="54">
        <v>24</v>
      </c>
      <c r="F33" s="19"/>
      <c r="G33" s="38"/>
      <c r="H33" s="21"/>
      <c r="I33"/>
    </row>
    <row r="34" spans="1:9" x14ac:dyDescent="0.2">
      <c r="A34" s="49" t="s">
        <v>47</v>
      </c>
      <c r="B34" s="50">
        <v>271</v>
      </c>
      <c r="C34" s="50">
        <v>89</v>
      </c>
      <c r="D34" s="50">
        <v>360</v>
      </c>
      <c r="F34" s="19"/>
      <c r="G34" s="39">
        <f>SUM(G12,G18,G24,G28,G32)</f>
        <v>81137</v>
      </c>
      <c r="H34" s="21"/>
      <c r="I34"/>
    </row>
    <row r="35" spans="1:9" x14ac:dyDescent="0.2">
      <c r="A35" s="49" t="s">
        <v>48</v>
      </c>
      <c r="B35" s="50">
        <v>0</v>
      </c>
      <c r="C35" s="50">
        <v>0</v>
      </c>
      <c r="D35" s="50">
        <v>0</v>
      </c>
      <c r="F35"/>
      <c r="G35"/>
      <c r="H35" s="21"/>
      <c r="I35"/>
    </row>
    <row r="36" spans="1:9" x14ac:dyDescent="0.2">
      <c r="A36" s="49" t="s">
        <v>49</v>
      </c>
      <c r="B36" s="50">
        <v>564</v>
      </c>
      <c r="C36" s="50">
        <v>111</v>
      </c>
      <c r="D36" s="50">
        <v>675</v>
      </c>
      <c r="F36"/>
      <c r="G36"/>
      <c r="H36" s="21"/>
      <c r="I36"/>
    </row>
    <row r="37" spans="1:9" x14ac:dyDescent="0.2">
      <c r="A37" s="49" t="s">
        <v>50</v>
      </c>
      <c r="B37" s="50">
        <v>9</v>
      </c>
      <c r="C37" s="50">
        <v>0</v>
      </c>
      <c r="D37" s="50">
        <v>9</v>
      </c>
      <c r="F37" s="22" t="s">
        <v>170</v>
      </c>
      <c r="G37" s="22"/>
      <c r="H37" s="40"/>
      <c r="I37"/>
    </row>
    <row r="38" spans="1:9" x14ac:dyDescent="0.2">
      <c r="A38" s="49" t="s">
        <v>51</v>
      </c>
      <c r="B38" s="50">
        <v>0</v>
      </c>
      <c r="C38" s="50">
        <v>0</v>
      </c>
      <c r="D38" s="50">
        <v>0</v>
      </c>
      <c r="F38" s="22" t="s">
        <v>171</v>
      </c>
      <c r="G38" s="22"/>
      <c r="H38" s="40"/>
      <c r="I38"/>
    </row>
    <row r="39" spans="1:9" x14ac:dyDescent="0.2">
      <c r="A39" s="49" t="s">
        <v>52</v>
      </c>
      <c r="B39" s="50">
        <v>1</v>
      </c>
      <c r="C39" s="50">
        <v>0</v>
      </c>
      <c r="D39" s="50">
        <v>1</v>
      </c>
      <c r="F39" s="22"/>
      <c r="G39" s="22"/>
      <c r="H39" s="40"/>
      <c r="I39"/>
    </row>
    <row r="40" spans="1:9" x14ac:dyDescent="0.2">
      <c r="A40" s="49" t="s">
        <v>53</v>
      </c>
      <c r="B40" s="50">
        <v>29</v>
      </c>
      <c r="C40" s="50">
        <v>0</v>
      </c>
      <c r="D40" s="50">
        <v>29</v>
      </c>
      <c r="F40" s="41" t="s">
        <v>157</v>
      </c>
      <c r="G40" s="41" t="s">
        <v>172</v>
      </c>
      <c r="H40" s="40"/>
      <c r="I40"/>
    </row>
    <row r="41" spans="1:9" x14ac:dyDescent="0.2">
      <c r="A41" s="49" t="s">
        <v>54</v>
      </c>
      <c r="B41" s="50">
        <v>292</v>
      </c>
      <c r="C41" s="50">
        <v>139</v>
      </c>
      <c r="D41" s="50">
        <v>431</v>
      </c>
      <c r="F41" s="33" t="s">
        <v>173</v>
      </c>
      <c r="G41" s="42">
        <f>SUM(D99)</f>
        <v>7</v>
      </c>
      <c r="H41" s="40"/>
      <c r="I41"/>
    </row>
    <row r="42" spans="1:9" x14ac:dyDescent="0.2">
      <c r="A42" s="49" t="s">
        <v>55</v>
      </c>
      <c r="B42" s="50">
        <v>90</v>
      </c>
      <c r="C42" s="50">
        <v>38</v>
      </c>
      <c r="D42" s="50">
        <v>128</v>
      </c>
      <c r="F42" s="31" t="s">
        <v>174</v>
      </c>
      <c r="G42" s="43">
        <f>SUM(D5:D6,D8,D10:D14,D16:D17,D20:D21,D23:D25)</f>
        <v>1844</v>
      </c>
      <c r="H42" s="40"/>
      <c r="I42"/>
    </row>
    <row r="43" spans="1:9" x14ac:dyDescent="0.2">
      <c r="A43" s="49" t="s">
        <v>56</v>
      </c>
      <c r="B43" s="50">
        <v>1</v>
      </c>
      <c r="C43" s="50">
        <v>0</v>
      </c>
      <c r="D43" s="50">
        <v>1</v>
      </c>
      <c r="F43" s="31" t="s">
        <v>175</v>
      </c>
      <c r="G43" s="43">
        <f>SUM(D30:D33)</f>
        <v>653</v>
      </c>
      <c r="H43" s="21"/>
      <c r="I43"/>
    </row>
    <row r="44" spans="1:9" x14ac:dyDescent="0.2">
      <c r="A44" s="49" t="s">
        <v>57</v>
      </c>
      <c r="B44" s="50">
        <v>3833</v>
      </c>
      <c r="C44" s="50">
        <v>894</v>
      </c>
      <c r="D44" s="50">
        <v>4727</v>
      </c>
      <c r="F44" s="31" t="s">
        <v>176</v>
      </c>
      <c r="G44" s="43" t="s">
        <v>182</v>
      </c>
      <c r="H44" s="21"/>
      <c r="I44"/>
    </row>
    <row r="45" spans="1:9" x14ac:dyDescent="0.2">
      <c r="A45" s="49" t="s">
        <v>59</v>
      </c>
      <c r="B45" s="50">
        <v>100</v>
      </c>
      <c r="C45" s="50">
        <v>0</v>
      </c>
      <c r="D45" s="50">
        <v>100</v>
      </c>
      <c r="F45" s="33" t="s">
        <v>177</v>
      </c>
      <c r="G45" s="42">
        <f>SUM(D102:D106,D109:D110)</f>
        <v>637</v>
      </c>
      <c r="H45" s="21"/>
      <c r="I45"/>
    </row>
    <row r="46" spans="1:9" x14ac:dyDescent="0.2">
      <c r="A46" s="49" t="s">
        <v>60</v>
      </c>
      <c r="B46" s="50">
        <v>260</v>
      </c>
      <c r="C46" s="50">
        <v>73</v>
      </c>
      <c r="D46" s="50">
        <v>333</v>
      </c>
      <c r="F46" s="33" t="s">
        <v>178</v>
      </c>
      <c r="G46" s="44">
        <f>SUM(D116:D117)</f>
        <v>94</v>
      </c>
      <c r="H46" s="21"/>
      <c r="I46" s="21"/>
    </row>
    <row r="47" spans="1:9" x14ac:dyDescent="0.2">
      <c r="A47" s="49" t="s">
        <v>61</v>
      </c>
      <c r="B47" s="50">
        <v>2</v>
      </c>
      <c r="C47" s="50">
        <v>1</v>
      </c>
      <c r="D47" s="50">
        <v>3</v>
      </c>
      <c r="F47" s="22"/>
      <c r="G47" s="26">
        <f>SUM(G41:G46)</f>
        <v>3235</v>
      </c>
      <c r="H47" s="59">
        <f>SUM(G11,G17,G23)-SUM(D65:D84,D87)</f>
        <v>3235</v>
      </c>
      <c r="I47" s="18" t="s">
        <v>179</v>
      </c>
    </row>
    <row r="48" spans="1:9" x14ac:dyDescent="0.2">
      <c r="A48" s="49" t="s">
        <v>62</v>
      </c>
      <c r="B48" s="50">
        <v>3</v>
      </c>
      <c r="C48" s="50">
        <v>0</v>
      </c>
      <c r="D48" s="50">
        <v>3</v>
      </c>
    </row>
    <row r="49" spans="1:4" x14ac:dyDescent="0.2">
      <c r="A49" s="49" t="s">
        <v>63</v>
      </c>
      <c r="B49" s="50">
        <v>1</v>
      </c>
      <c r="C49" s="50">
        <v>0</v>
      </c>
      <c r="D49" s="50">
        <v>1</v>
      </c>
    </row>
    <row r="50" spans="1:4" x14ac:dyDescent="0.2">
      <c r="A50" s="49" t="s">
        <v>64</v>
      </c>
      <c r="B50" s="50">
        <v>5</v>
      </c>
      <c r="C50" s="50">
        <v>4</v>
      </c>
      <c r="D50" s="50">
        <v>9</v>
      </c>
    </row>
    <row r="51" spans="1:4" x14ac:dyDescent="0.2">
      <c r="A51" s="49" t="s">
        <v>65</v>
      </c>
      <c r="B51" s="50">
        <v>0</v>
      </c>
      <c r="C51" s="50">
        <v>1</v>
      </c>
      <c r="D51" s="50">
        <v>1</v>
      </c>
    </row>
    <row r="52" spans="1:4" x14ac:dyDescent="0.2">
      <c r="A52" s="49" t="s">
        <v>66</v>
      </c>
      <c r="B52" s="50">
        <v>295</v>
      </c>
      <c r="C52" s="50">
        <v>61</v>
      </c>
      <c r="D52" s="50">
        <v>356</v>
      </c>
    </row>
    <row r="53" spans="1:4" x14ac:dyDescent="0.2">
      <c r="A53" s="49" t="s">
        <v>67</v>
      </c>
      <c r="B53" s="50">
        <v>0</v>
      </c>
      <c r="C53" s="50">
        <v>0</v>
      </c>
      <c r="D53" s="50">
        <v>0</v>
      </c>
    </row>
    <row r="54" spans="1:4" x14ac:dyDescent="0.2">
      <c r="A54" s="49" t="s">
        <v>68</v>
      </c>
      <c r="B54" s="50">
        <v>0</v>
      </c>
      <c r="C54" s="50">
        <v>0</v>
      </c>
      <c r="D54" s="50">
        <v>0</v>
      </c>
    </row>
    <row r="55" spans="1:4" x14ac:dyDescent="0.2">
      <c r="A55" s="49" t="s">
        <v>69</v>
      </c>
      <c r="B55" s="50">
        <v>34</v>
      </c>
      <c r="C55" s="50">
        <v>3</v>
      </c>
      <c r="D55" s="50">
        <v>37</v>
      </c>
    </row>
    <row r="56" spans="1:4" x14ac:dyDescent="0.2">
      <c r="A56" s="49" t="s">
        <v>70</v>
      </c>
      <c r="B56" s="50">
        <v>94</v>
      </c>
      <c r="C56" s="50">
        <v>68</v>
      </c>
      <c r="D56" s="50">
        <v>162</v>
      </c>
    </row>
    <row r="57" spans="1:4" x14ac:dyDescent="0.2">
      <c r="A57" s="49" t="s">
        <v>71</v>
      </c>
      <c r="B57" s="50">
        <v>3</v>
      </c>
      <c r="C57" s="50">
        <v>0</v>
      </c>
      <c r="D57" s="50">
        <v>3</v>
      </c>
    </row>
    <row r="58" spans="1:4" x14ac:dyDescent="0.2">
      <c r="A58" s="49" t="s">
        <v>72</v>
      </c>
      <c r="B58" s="50">
        <v>1</v>
      </c>
      <c r="C58" s="50">
        <v>0</v>
      </c>
      <c r="D58" s="50">
        <v>1</v>
      </c>
    </row>
    <row r="59" spans="1:4" x14ac:dyDescent="0.2">
      <c r="A59" s="49" t="s">
        <v>73</v>
      </c>
      <c r="B59" s="50">
        <v>9</v>
      </c>
      <c r="C59" s="50">
        <v>0</v>
      </c>
      <c r="D59" s="50">
        <v>9</v>
      </c>
    </row>
    <row r="60" spans="1:4" x14ac:dyDescent="0.2">
      <c r="A60" s="49" t="s">
        <v>74</v>
      </c>
      <c r="B60" s="50">
        <v>8</v>
      </c>
      <c r="C60" s="50">
        <v>0</v>
      </c>
      <c r="D60" s="50">
        <v>8</v>
      </c>
    </row>
    <row r="61" spans="1:4" x14ac:dyDescent="0.2">
      <c r="A61" s="49" t="s">
        <v>75</v>
      </c>
      <c r="B61" s="50">
        <v>14</v>
      </c>
      <c r="C61" s="50">
        <v>22</v>
      </c>
      <c r="D61" s="50">
        <v>36</v>
      </c>
    </row>
    <row r="62" spans="1:4" x14ac:dyDescent="0.2">
      <c r="A62" s="49" t="s">
        <v>76</v>
      </c>
      <c r="B62" s="50">
        <v>2</v>
      </c>
      <c r="C62" s="50">
        <v>8</v>
      </c>
      <c r="D62" s="50">
        <v>10</v>
      </c>
    </row>
    <row r="63" spans="1:4" x14ac:dyDescent="0.2">
      <c r="A63" s="49" t="s">
        <v>77</v>
      </c>
      <c r="B63" s="50">
        <v>0</v>
      </c>
      <c r="C63" s="50">
        <v>0</v>
      </c>
      <c r="D63" s="50">
        <v>0</v>
      </c>
    </row>
    <row r="64" spans="1:4" x14ac:dyDescent="0.2">
      <c r="A64" s="2" t="s">
        <v>78</v>
      </c>
      <c r="B64" s="8">
        <v>29456</v>
      </c>
      <c r="C64" s="8">
        <v>8757</v>
      </c>
      <c r="D64" s="8">
        <v>38213</v>
      </c>
    </row>
    <row r="65" spans="1:4" x14ac:dyDescent="0.2">
      <c r="A65" s="55" t="s">
        <v>80</v>
      </c>
      <c r="B65" s="56">
        <v>67</v>
      </c>
      <c r="C65" s="56">
        <v>80</v>
      </c>
      <c r="D65" s="56">
        <v>147</v>
      </c>
    </row>
    <row r="66" spans="1:4" x14ac:dyDescent="0.2">
      <c r="A66" s="55" t="s">
        <v>81</v>
      </c>
      <c r="B66" s="56">
        <v>4744</v>
      </c>
      <c r="C66" s="56">
        <v>1608</v>
      </c>
      <c r="D66" s="56">
        <v>6352</v>
      </c>
    </row>
    <row r="67" spans="1:4" x14ac:dyDescent="0.2">
      <c r="A67" s="55" t="s">
        <v>83</v>
      </c>
      <c r="B67" s="56">
        <v>4523</v>
      </c>
      <c r="C67" s="56">
        <v>1245</v>
      </c>
      <c r="D67" s="56">
        <v>5768</v>
      </c>
    </row>
    <row r="68" spans="1:4" x14ac:dyDescent="0.2">
      <c r="A68" s="55" t="s">
        <v>85</v>
      </c>
      <c r="B68" s="56">
        <v>267</v>
      </c>
      <c r="C68" s="56">
        <v>118</v>
      </c>
      <c r="D68" s="56">
        <v>385</v>
      </c>
    </row>
    <row r="69" spans="1:4" x14ac:dyDescent="0.2">
      <c r="A69" s="55" t="s">
        <v>86</v>
      </c>
      <c r="B69" s="56">
        <v>2091</v>
      </c>
      <c r="C69" s="56">
        <v>498</v>
      </c>
      <c r="D69" s="56">
        <v>2589</v>
      </c>
    </row>
    <row r="70" spans="1:4" x14ac:dyDescent="0.2">
      <c r="A70" s="55" t="s">
        <v>88</v>
      </c>
      <c r="B70" s="56">
        <v>32</v>
      </c>
      <c r="C70" s="56">
        <v>7</v>
      </c>
      <c r="D70" s="56">
        <v>39</v>
      </c>
    </row>
    <row r="71" spans="1:4" x14ac:dyDescent="0.2">
      <c r="A71" s="55" t="s">
        <v>89</v>
      </c>
      <c r="B71" s="56">
        <v>2562</v>
      </c>
      <c r="C71" s="56">
        <v>962</v>
      </c>
      <c r="D71" s="56">
        <v>3524</v>
      </c>
    </row>
    <row r="72" spans="1:4" x14ac:dyDescent="0.2">
      <c r="A72" s="55" t="s">
        <v>91</v>
      </c>
      <c r="B72" s="56">
        <v>2045</v>
      </c>
      <c r="C72" s="56">
        <v>263</v>
      </c>
      <c r="D72" s="56">
        <v>2308</v>
      </c>
    </row>
    <row r="73" spans="1:4" x14ac:dyDescent="0.2">
      <c r="A73" s="55" t="s">
        <v>93</v>
      </c>
      <c r="B73" s="56">
        <v>1190</v>
      </c>
      <c r="C73" s="56">
        <v>163</v>
      </c>
      <c r="D73" s="56">
        <v>1353</v>
      </c>
    </row>
    <row r="74" spans="1:4" x14ac:dyDescent="0.2">
      <c r="A74" s="55" t="s">
        <v>95</v>
      </c>
      <c r="B74" s="56">
        <v>2994</v>
      </c>
      <c r="C74" s="56">
        <v>446</v>
      </c>
      <c r="D74" s="56">
        <v>3440</v>
      </c>
    </row>
    <row r="75" spans="1:4" x14ac:dyDescent="0.2">
      <c r="A75" s="55" t="s">
        <v>97</v>
      </c>
      <c r="B75" s="56">
        <v>2156</v>
      </c>
      <c r="C75" s="56">
        <v>933</v>
      </c>
      <c r="D75" s="56">
        <v>3089</v>
      </c>
    </row>
    <row r="76" spans="1:4" x14ac:dyDescent="0.2">
      <c r="A76" s="55" t="s">
        <v>99</v>
      </c>
      <c r="B76" s="56">
        <v>92</v>
      </c>
      <c r="C76" s="56">
        <v>60</v>
      </c>
      <c r="D76" s="56">
        <v>152</v>
      </c>
    </row>
    <row r="77" spans="1:4" x14ac:dyDescent="0.2">
      <c r="A77" s="55" t="s">
        <v>100</v>
      </c>
      <c r="B77" s="56">
        <v>2444</v>
      </c>
      <c r="C77" s="56">
        <v>996</v>
      </c>
      <c r="D77" s="56">
        <v>3440</v>
      </c>
    </row>
    <row r="78" spans="1:4" x14ac:dyDescent="0.2">
      <c r="A78" s="55" t="s">
        <v>102</v>
      </c>
      <c r="B78" s="56">
        <v>162</v>
      </c>
      <c r="C78" s="56">
        <v>14</v>
      </c>
      <c r="D78" s="56">
        <v>176</v>
      </c>
    </row>
    <row r="79" spans="1:4" x14ac:dyDescent="0.2">
      <c r="A79" s="55" t="s">
        <v>103</v>
      </c>
      <c r="B79" s="56">
        <v>19821</v>
      </c>
      <c r="C79" s="56">
        <v>4697</v>
      </c>
      <c r="D79" s="56">
        <v>24518</v>
      </c>
    </row>
    <row r="80" spans="1:4" x14ac:dyDescent="0.2">
      <c r="A80" s="55" t="s">
        <v>105</v>
      </c>
      <c r="B80" s="56">
        <v>1468</v>
      </c>
      <c r="C80" s="56">
        <v>172</v>
      </c>
      <c r="D80" s="56">
        <v>1640</v>
      </c>
    </row>
    <row r="81" spans="1:4" x14ac:dyDescent="0.2">
      <c r="A81" s="55" t="s">
        <v>107</v>
      </c>
      <c r="B81" s="56">
        <v>5</v>
      </c>
      <c r="C81" s="56">
        <v>0</v>
      </c>
      <c r="D81" s="56">
        <v>5</v>
      </c>
    </row>
    <row r="82" spans="1:4" x14ac:dyDescent="0.2">
      <c r="A82" s="55" t="s">
        <v>108</v>
      </c>
      <c r="B82" s="56">
        <v>465</v>
      </c>
      <c r="C82" s="56">
        <v>57</v>
      </c>
      <c r="D82" s="56">
        <v>522</v>
      </c>
    </row>
    <row r="83" spans="1:4" x14ac:dyDescent="0.2">
      <c r="A83" s="55" t="s">
        <v>109</v>
      </c>
      <c r="B83" s="56">
        <v>103</v>
      </c>
      <c r="C83" s="56">
        <v>57</v>
      </c>
      <c r="D83" s="56">
        <v>160</v>
      </c>
    </row>
    <row r="84" spans="1:4" x14ac:dyDescent="0.2">
      <c r="A84" s="55" t="s">
        <v>110</v>
      </c>
      <c r="B84" s="56">
        <v>147</v>
      </c>
      <c r="C84" s="56">
        <v>118</v>
      </c>
      <c r="D84" s="56">
        <v>265</v>
      </c>
    </row>
    <row r="85" spans="1:4" x14ac:dyDescent="0.2">
      <c r="A85" s="47" t="s">
        <v>111</v>
      </c>
      <c r="B85" s="48">
        <v>2702</v>
      </c>
      <c r="C85" s="48">
        <v>786</v>
      </c>
      <c r="D85" s="48">
        <v>3488</v>
      </c>
    </row>
    <row r="86" spans="1:4" x14ac:dyDescent="0.2">
      <c r="A86" s="47" t="s">
        <v>113</v>
      </c>
      <c r="B86" s="48">
        <v>57</v>
      </c>
      <c r="C86" s="48">
        <v>41</v>
      </c>
      <c r="D86" s="48">
        <v>98</v>
      </c>
    </row>
    <row r="87" spans="1:4" x14ac:dyDescent="0.2">
      <c r="A87" s="55" t="s">
        <v>114</v>
      </c>
      <c r="B87" s="56">
        <v>60</v>
      </c>
      <c r="C87" s="56">
        <v>48</v>
      </c>
      <c r="D87" s="56">
        <v>108</v>
      </c>
    </row>
    <row r="88" spans="1:4" x14ac:dyDescent="0.2">
      <c r="A88" s="47" t="s">
        <v>115</v>
      </c>
      <c r="B88" s="48">
        <v>1007</v>
      </c>
      <c r="C88" s="48">
        <v>413</v>
      </c>
      <c r="D88" s="48">
        <v>1420</v>
      </c>
    </row>
    <row r="89" spans="1:4" x14ac:dyDescent="0.2">
      <c r="A89" s="47" t="s">
        <v>117</v>
      </c>
      <c r="B89" s="48">
        <v>2131</v>
      </c>
      <c r="C89" s="48">
        <v>777</v>
      </c>
      <c r="D89" s="48">
        <v>2908</v>
      </c>
    </row>
    <row r="90" spans="1:4" x14ac:dyDescent="0.2">
      <c r="A90" s="45" t="s">
        <v>119</v>
      </c>
      <c r="B90" s="46">
        <v>6</v>
      </c>
      <c r="C90" s="46">
        <v>0</v>
      </c>
      <c r="D90" s="46">
        <v>6</v>
      </c>
    </row>
    <row r="91" spans="1:4" x14ac:dyDescent="0.2">
      <c r="A91" s="45" t="s">
        <v>120</v>
      </c>
      <c r="B91" s="46">
        <v>6</v>
      </c>
      <c r="C91" s="46">
        <v>0</v>
      </c>
      <c r="D91" s="46">
        <v>6</v>
      </c>
    </row>
    <row r="92" spans="1:4" x14ac:dyDescent="0.2">
      <c r="A92" s="45" t="s">
        <v>121</v>
      </c>
      <c r="B92" s="46">
        <v>5</v>
      </c>
      <c r="C92" s="46">
        <v>11</v>
      </c>
      <c r="D92" s="46">
        <v>16</v>
      </c>
    </row>
    <row r="93" spans="1:4" x14ac:dyDescent="0.2">
      <c r="A93" s="45" t="s">
        <v>122</v>
      </c>
      <c r="B93" s="46">
        <v>0</v>
      </c>
      <c r="C93" s="46">
        <v>0</v>
      </c>
      <c r="D93" s="46">
        <v>0</v>
      </c>
    </row>
    <row r="94" spans="1:4" x14ac:dyDescent="0.2">
      <c r="A94" s="45" t="s">
        <v>123</v>
      </c>
      <c r="B94" s="46">
        <v>5</v>
      </c>
      <c r="C94" s="46">
        <v>0</v>
      </c>
      <c r="D94" s="46">
        <v>5</v>
      </c>
    </row>
    <row r="95" spans="1:4" x14ac:dyDescent="0.2">
      <c r="A95" s="45" t="s">
        <v>124</v>
      </c>
      <c r="B95" s="46">
        <v>15</v>
      </c>
      <c r="C95" s="46">
        <v>0</v>
      </c>
      <c r="D95" s="46">
        <v>15</v>
      </c>
    </row>
    <row r="96" spans="1:4" x14ac:dyDescent="0.2">
      <c r="A96" s="45" t="s">
        <v>125</v>
      </c>
      <c r="B96" s="46">
        <v>52</v>
      </c>
      <c r="C96" s="46">
        <v>4</v>
      </c>
      <c r="D96" s="46">
        <v>56</v>
      </c>
    </row>
    <row r="97" spans="1:4" x14ac:dyDescent="0.2">
      <c r="A97" s="45" t="s">
        <v>126</v>
      </c>
      <c r="B97" s="46">
        <v>53</v>
      </c>
      <c r="C97" s="46">
        <v>8</v>
      </c>
      <c r="D97" s="46">
        <v>61</v>
      </c>
    </row>
    <row r="98" spans="1:4" x14ac:dyDescent="0.2">
      <c r="A98" s="2" t="s">
        <v>127</v>
      </c>
      <c r="B98" s="8">
        <v>285</v>
      </c>
      <c r="C98" s="8">
        <v>312</v>
      </c>
      <c r="D98" s="8">
        <v>597</v>
      </c>
    </row>
    <row r="99" spans="1:4" x14ac:dyDescent="0.2">
      <c r="A99" s="57" t="s">
        <v>128</v>
      </c>
      <c r="B99" s="58">
        <v>5</v>
      </c>
      <c r="C99" s="58">
        <v>2</v>
      </c>
      <c r="D99" s="58">
        <v>7</v>
      </c>
    </row>
    <row r="100" spans="1:4" x14ac:dyDescent="0.2">
      <c r="A100" s="51" t="s">
        <v>129</v>
      </c>
      <c r="B100" s="52">
        <v>39</v>
      </c>
      <c r="C100" s="52">
        <v>27</v>
      </c>
      <c r="D100" s="52">
        <v>66</v>
      </c>
    </row>
    <row r="101" spans="1:4" x14ac:dyDescent="0.2">
      <c r="A101" s="51" t="s">
        <v>130</v>
      </c>
      <c r="B101" s="52">
        <v>3</v>
      </c>
      <c r="C101" s="52">
        <v>0</v>
      </c>
      <c r="D101" s="52">
        <v>3</v>
      </c>
    </row>
    <row r="102" spans="1:4" x14ac:dyDescent="0.2">
      <c r="A102" s="57" t="s">
        <v>131</v>
      </c>
      <c r="B102" s="58">
        <v>70</v>
      </c>
      <c r="C102" s="58">
        <v>4</v>
      </c>
      <c r="D102" s="58">
        <v>74</v>
      </c>
    </row>
    <row r="103" spans="1:4" x14ac:dyDescent="0.2">
      <c r="A103" s="57" t="s">
        <v>132</v>
      </c>
      <c r="B103" s="58">
        <v>50</v>
      </c>
      <c r="C103" s="58">
        <v>23</v>
      </c>
      <c r="D103" s="58">
        <v>73</v>
      </c>
    </row>
    <row r="104" spans="1:4" x14ac:dyDescent="0.2">
      <c r="A104" s="57" t="s">
        <v>133</v>
      </c>
      <c r="B104" s="58">
        <v>5</v>
      </c>
      <c r="C104" s="58">
        <v>1</v>
      </c>
      <c r="D104" s="58">
        <v>6</v>
      </c>
    </row>
    <row r="105" spans="1:4" x14ac:dyDescent="0.2">
      <c r="A105" s="57" t="s">
        <v>134</v>
      </c>
      <c r="B105" s="58">
        <v>77</v>
      </c>
      <c r="C105" s="58">
        <v>7</v>
      </c>
      <c r="D105" s="58">
        <v>84</v>
      </c>
    </row>
    <row r="106" spans="1:4" x14ac:dyDescent="0.2">
      <c r="A106" s="57" t="s">
        <v>135</v>
      </c>
      <c r="B106" s="58">
        <v>49</v>
      </c>
      <c r="C106" s="58">
        <v>17</v>
      </c>
      <c r="D106" s="58">
        <v>66</v>
      </c>
    </row>
    <row r="107" spans="1:4" x14ac:dyDescent="0.2">
      <c r="A107" s="51" t="s">
        <v>136</v>
      </c>
      <c r="B107" s="52">
        <v>475</v>
      </c>
      <c r="C107" s="52">
        <v>351</v>
      </c>
      <c r="D107" s="52">
        <v>826</v>
      </c>
    </row>
    <row r="108" spans="1:4" x14ac:dyDescent="0.2">
      <c r="A108" s="51" t="s">
        <v>138</v>
      </c>
      <c r="B108" s="52">
        <v>74</v>
      </c>
      <c r="C108" s="52">
        <v>110</v>
      </c>
      <c r="D108" s="52">
        <v>184</v>
      </c>
    </row>
    <row r="109" spans="1:4" x14ac:dyDescent="0.2">
      <c r="A109" s="57" t="s">
        <v>139</v>
      </c>
      <c r="B109" s="58">
        <v>94</v>
      </c>
      <c r="C109" s="58">
        <v>61</v>
      </c>
      <c r="D109" s="58">
        <v>155</v>
      </c>
    </row>
    <row r="110" spans="1:4" x14ac:dyDescent="0.2">
      <c r="A110" s="57" t="s">
        <v>140</v>
      </c>
      <c r="B110" s="58">
        <v>113</v>
      </c>
      <c r="C110" s="58">
        <v>66</v>
      </c>
      <c r="D110" s="58">
        <v>179</v>
      </c>
    </row>
    <row r="111" spans="1:4" x14ac:dyDescent="0.2">
      <c r="A111" s="45" t="s">
        <v>141</v>
      </c>
      <c r="B111" s="46">
        <v>0</v>
      </c>
      <c r="C111" s="46">
        <v>0</v>
      </c>
      <c r="D111" s="46">
        <v>0</v>
      </c>
    </row>
    <row r="112" spans="1:4" x14ac:dyDescent="0.2">
      <c r="A112" s="45" t="s">
        <v>142</v>
      </c>
      <c r="B112" s="46">
        <v>6</v>
      </c>
      <c r="C112" s="46">
        <v>1</v>
      </c>
      <c r="D112" s="46">
        <v>7</v>
      </c>
    </row>
    <row r="113" spans="1:4" x14ac:dyDescent="0.2">
      <c r="A113" s="45" t="s">
        <v>143</v>
      </c>
      <c r="B113" s="46">
        <v>0</v>
      </c>
      <c r="C113" s="46">
        <v>0</v>
      </c>
      <c r="D113" s="46">
        <v>0</v>
      </c>
    </row>
    <row r="114" spans="1:4" x14ac:dyDescent="0.2">
      <c r="A114" s="45" t="s">
        <v>144</v>
      </c>
      <c r="B114" s="46">
        <v>0</v>
      </c>
      <c r="C114" s="46">
        <v>1</v>
      </c>
      <c r="D114" s="46">
        <v>1</v>
      </c>
    </row>
    <row r="115" spans="1:4" x14ac:dyDescent="0.2">
      <c r="A115" s="51" t="s">
        <v>145</v>
      </c>
      <c r="B115" s="52">
        <v>47</v>
      </c>
      <c r="C115" s="52">
        <v>6</v>
      </c>
      <c r="D115" s="52">
        <v>53</v>
      </c>
    </row>
    <row r="116" spans="1:4" x14ac:dyDescent="0.2">
      <c r="A116" s="57" t="s">
        <v>146</v>
      </c>
      <c r="B116" s="58">
        <v>27</v>
      </c>
      <c r="C116" s="58">
        <v>42</v>
      </c>
      <c r="D116" s="58">
        <v>69</v>
      </c>
    </row>
    <row r="117" spans="1:4" x14ac:dyDescent="0.2">
      <c r="A117" s="57" t="s">
        <v>147</v>
      </c>
      <c r="B117" s="58">
        <v>23</v>
      </c>
      <c r="C117" s="58">
        <v>2</v>
      </c>
      <c r="D117" s="58">
        <v>25</v>
      </c>
    </row>
    <row r="118" spans="1:4" x14ac:dyDescent="0.2">
      <c r="A118" s="2" t="s">
        <v>148</v>
      </c>
      <c r="B118" s="8">
        <v>93303</v>
      </c>
      <c r="C118" s="8">
        <v>26644</v>
      </c>
      <c r="D118" s="8">
        <v>119947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7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118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270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148</v>
      </c>
      <c r="B4" s="6">
        <v>93303</v>
      </c>
      <c r="C4" s="6">
        <v>91345</v>
      </c>
      <c r="D4" s="6">
        <v>26644</v>
      </c>
      <c r="E4" s="6">
        <v>119947</v>
      </c>
      <c r="F4" s="6">
        <v>8182</v>
      </c>
      <c r="G4" s="6">
        <v>0</v>
      </c>
      <c r="H4" s="6">
        <v>219474</v>
      </c>
      <c r="I4" s="7" t="s">
        <v>149</v>
      </c>
    </row>
    <row r="5" spans="1:9" x14ac:dyDescent="0.2">
      <c r="A5" s="2" t="s">
        <v>78</v>
      </c>
      <c r="B5" s="6">
        <v>29456</v>
      </c>
      <c r="C5" s="6">
        <v>29353</v>
      </c>
      <c r="D5" s="6">
        <v>8757</v>
      </c>
      <c r="E5" s="6">
        <v>38213</v>
      </c>
      <c r="F5" s="6">
        <v>1758</v>
      </c>
      <c r="G5" s="6">
        <v>0</v>
      </c>
      <c r="H5" s="6">
        <v>69324</v>
      </c>
      <c r="I5" s="7" t="s">
        <v>79</v>
      </c>
    </row>
    <row r="6" spans="1:9" x14ac:dyDescent="0.2">
      <c r="A6" s="2" t="s">
        <v>103</v>
      </c>
      <c r="B6" s="6">
        <v>19821</v>
      </c>
      <c r="C6" s="6">
        <v>19809</v>
      </c>
      <c r="D6" s="6">
        <v>4697</v>
      </c>
      <c r="E6" s="6">
        <v>24518</v>
      </c>
      <c r="F6" s="6">
        <v>2909</v>
      </c>
      <c r="G6" s="6">
        <v>0</v>
      </c>
      <c r="H6" s="6">
        <v>47236</v>
      </c>
      <c r="I6" s="7" t="s">
        <v>104</v>
      </c>
    </row>
    <row r="7" spans="1:9" x14ac:dyDescent="0.2">
      <c r="A7" s="2" t="s">
        <v>81</v>
      </c>
      <c r="B7" s="6">
        <v>4744</v>
      </c>
      <c r="C7" s="6">
        <v>4761</v>
      </c>
      <c r="D7" s="6">
        <v>1608</v>
      </c>
      <c r="E7" s="6">
        <v>6352</v>
      </c>
      <c r="F7" s="6">
        <v>338</v>
      </c>
      <c r="G7" s="6">
        <v>0</v>
      </c>
      <c r="H7" s="6">
        <v>11451</v>
      </c>
      <c r="I7" s="7" t="s">
        <v>82</v>
      </c>
    </row>
    <row r="8" spans="1:9" x14ac:dyDescent="0.2">
      <c r="A8" s="2" t="s">
        <v>83</v>
      </c>
      <c r="B8" s="6">
        <v>4523</v>
      </c>
      <c r="C8" s="6">
        <v>4559</v>
      </c>
      <c r="D8" s="6">
        <v>1245</v>
      </c>
      <c r="E8" s="6">
        <v>5768</v>
      </c>
      <c r="F8" s="6">
        <v>829</v>
      </c>
      <c r="G8" s="6">
        <v>0</v>
      </c>
      <c r="H8" s="6">
        <v>11156</v>
      </c>
      <c r="I8" s="7" t="s">
        <v>84</v>
      </c>
    </row>
    <row r="9" spans="1:9" x14ac:dyDescent="0.2">
      <c r="A9" s="2" t="s">
        <v>57</v>
      </c>
      <c r="B9" s="6">
        <v>3833</v>
      </c>
      <c r="C9" s="6">
        <v>3563</v>
      </c>
      <c r="D9" s="6">
        <v>894</v>
      </c>
      <c r="E9" s="6">
        <v>4727</v>
      </c>
      <c r="F9" s="6">
        <v>754</v>
      </c>
      <c r="G9" s="6">
        <v>0</v>
      </c>
      <c r="H9" s="6">
        <v>9044</v>
      </c>
      <c r="I9" s="7" t="s">
        <v>58</v>
      </c>
    </row>
    <row r="10" spans="1:9" x14ac:dyDescent="0.2">
      <c r="A10" s="2" t="s">
        <v>95</v>
      </c>
      <c r="B10" s="6">
        <v>2994</v>
      </c>
      <c r="C10" s="6">
        <v>2958</v>
      </c>
      <c r="D10" s="6">
        <v>446</v>
      </c>
      <c r="E10" s="6">
        <v>3440</v>
      </c>
      <c r="F10" s="6">
        <v>291</v>
      </c>
      <c r="G10" s="6">
        <v>0</v>
      </c>
      <c r="H10" s="6">
        <v>6689</v>
      </c>
      <c r="I10" s="7" t="s">
        <v>96</v>
      </c>
    </row>
    <row r="11" spans="1:9" x14ac:dyDescent="0.2">
      <c r="A11" s="2" t="s">
        <v>89</v>
      </c>
      <c r="B11" s="6">
        <v>2562</v>
      </c>
      <c r="C11" s="6">
        <v>2605</v>
      </c>
      <c r="D11" s="6">
        <v>962</v>
      </c>
      <c r="E11" s="6">
        <v>3524</v>
      </c>
      <c r="F11" s="6">
        <v>247</v>
      </c>
      <c r="G11" s="6">
        <v>0</v>
      </c>
      <c r="H11" s="6">
        <v>6376</v>
      </c>
      <c r="I11" s="7" t="s">
        <v>90</v>
      </c>
    </row>
    <row r="12" spans="1:9" x14ac:dyDescent="0.2">
      <c r="A12" s="2" t="s">
        <v>111</v>
      </c>
      <c r="B12" s="6">
        <v>2702</v>
      </c>
      <c r="C12" s="6">
        <v>2390</v>
      </c>
      <c r="D12" s="6">
        <v>786</v>
      </c>
      <c r="E12" s="6">
        <v>3488</v>
      </c>
      <c r="F12" s="6">
        <v>236</v>
      </c>
      <c r="G12" s="6">
        <v>0</v>
      </c>
      <c r="H12" s="6">
        <v>6114</v>
      </c>
      <c r="I12" s="7" t="s">
        <v>112</v>
      </c>
    </row>
    <row r="13" spans="1:9" x14ac:dyDescent="0.2">
      <c r="A13" s="2" t="s">
        <v>100</v>
      </c>
      <c r="B13" s="6">
        <v>2444</v>
      </c>
      <c r="C13" s="6">
        <v>2441</v>
      </c>
      <c r="D13" s="6">
        <v>996</v>
      </c>
      <c r="E13" s="6">
        <v>3440</v>
      </c>
      <c r="F13" s="6">
        <v>111</v>
      </c>
      <c r="G13" s="6">
        <v>0</v>
      </c>
      <c r="H13" s="6">
        <v>5992</v>
      </c>
      <c r="I13" s="7" t="s">
        <v>101</v>
      </c>
    </row>
    <row r="14" spans="1:9" x14ac:dyDescent="0.2">
      <c r="A14" s="2" t="s">
        <v>97</v>
      </c>
      <c r="B14" s="6">
        <v>2156</v>
      </c>
      <c r="C14" s="6">
        <v>2180</v>
      </c>
      <c r="D14" s="6">
        <v>933</v>
      </c>
      <c r="E14" s="6">
        <v>3089</v>
      </c>
      <c r="F14" s="6">
        <v>80</v>
      </c>
      <c r="G14" s="6">
        <v>0</v>
      </c>
      <c r="H14" s="6">
        <v>5349</v>
      </c>
      <c r="I14" s="7" t="s">
        <v>98</v>
      </c>
    </row>
    <row r="15" spans="1:9" x14ac:dyDescent="0.2">
      <c r="A15" s="2" t="s">
        <v>117</v>
      </c>
      <c r="B15" s="6">
        <v>2131</v>
      </c>
      <c r="C15" s="6">
        <v>2174</v>
      </c>
      <c r="D15" s="6">
        <v>777</v>
      </c>
      <c r="E15" s="6">
        <v>2908</v>
      </c>
      <c r="F15" s="6">
        <v>43</v>
      </c>
      <c r="G15" s="6">
        <v>0</v>
      </c>
      <c r="H15" s="6">
        <v>5125</v>
      </c>
      <c r="I15" s="7" t="s">
        <v>118</v>
      </c>
    </row>
    <row r="16" spans="1:9" x14ac:dyDescent="0.2">
      <c r="A16" s="2" t="s">
        <v>86</v>
      </c>
      <c r="B16" s="6">
        <v>2091</v>
      </c>
      <c r="C16" s="6">
        <v>2095</v>
      </c>
      <c r="D16" s="6">
        <v>498</v>
      </c>
      <c r="E16" s="6">
        <v>2589</v>
      </c>
      <c r="F16" s="6">
        <v>34</v>
      </c>
      <c r="G16" s="6">
        <v>0</v>
      </c>
      <c r="H16" s="6">
        <v>4718</v>
      </c>
      <c r="I16" s="7" t="s">
        <v>87</v>
      </c>
    </row>
    <row r="17" spans="1:9" x14ac:dyDescent="0.2">
      <c r="A17" s="2" t="s">
        <v>91</v>
      </c>
      <c r="B17" s="6">
        <v>2045</v>
      </c>
      <c r="C17" s="6">
        <v>2052</v>
      </c>
      <c r="D17" s="6">
        <v>263</v>
      </c>
      <c r="E17" s="6">
        <v>2308</v>
      </c>
      <c r="F17" s="6">
        <v>52</v>
      </c>
      <c r="G17" s="6">
        <v>0</v>
      </c>
      <c r="H17" s="6">
        <v>4412</v>
      </c>
      <c r="I17" s="7" t="s">
        <v>92</v>
      </c>
    </row>
    <row r="18" spans="1:9" x14ac:dyDescent="0.2">
      <c r="A18" s="2" t="s">
        <v>105</v>
      </c>
      <c r="B18" s="6">
        <v>1468</v>
      </c>
      <c r="C18" s="6">
        <v>1509</v>
      </c>
      <c r="D18" s="6">
        <v>172</v>
      </c>
      <c r="E18" s="6">
        <v>1640</v>
      </c>
      <c r="F18" s="6">
        <v>113</v>
      </c>
      <c r="G18" s="6">
        <v>0</v>
      </c>
      <c r="H18" s="6">
        <v>3262</v>
      </c>
      <c r="I18" s="7" t="s">
        <v>106</v>
      </c>
    </row>
    <row r="19" spans="1:9" x14ac:dyDescent="0.2">
      <c r="A19" s="2" t="s">
        <v>93</v>
      </c>
      <c r="B19" s="6">
        <v>1190</v>
      </c>
      <c r="C19" s="6">
        <v>1146</v>
      </c>
      <c r="D19" s="6">
        <v>163</v>
      </c>
      <c r="E19" s="6">
        <v>1353</v>
      </c>
      <c r="F19" s="6">
        <v>24</v>
      </c>
      <c r="G19" s="6">
        <v>0</v>
      </c>
      <c r="H19" s="6">
        <v>2523</v>
      </c>
      <c r="I19" s="7" t="s">
        <v>94</v>
      </c>
    </row>
    <row r="20" spans="1:9" x14ac:dyDescent="0.2">
      <c r="A20" s="2" t="s">
        <v>115</v>
      </c>
      <c r="B20" s="6">
        <v>1007</v>
      </c>
      <c r="C20" s="6">
        <v>627</v>
      </c>
      <c r="D20" s="6">
        <v>413</v>
      </c>
      <c r="E20" s="6">
        <v>1420</v>
      </c>
      <c r="F20" s="6">
        <v>18</v>
      </c>
      <c r="G20" s="6">
        <v>0</v>
      </c>
      <c r="H20" s="6">
        <v>2065</v>
      </c>
      <c r="I20" s="7" t="s">
        <v>116</v>
      </c>
    </row>
    <row r="21" spans="1:9" x14ac:dyDescent="0.2">
      <c r="A21" s="2" t="s">
        <v>14</v>
      </c>
      <c r="B21" s="6">
        <v>792</v>
      </c>
      <c r="C21" s="6">
        <v>758</v>
      </c>
      <c r="D21" s="6">
        <v>271</v>
      </c>
      <c r="E21" s="6">
        <v>1063</v>
      </c>
      <c r="F21" s="6">
        <v>17</v>
      </c>
      <c r="G21" s="6">
        <v>0</v>
      </c>
      <c r="H21" s="6">
        <v>1838</v>
      </c>
      <c r="I21" s="7" t="s">
        <v>15</v>
      </c>
    </row>
    <row r="22" spans="1:9" x14ac:dyDescent="0.2">
      <c r="A22" s="2" t="s">
        <v>136</v>
      </c>
      <c r="B22" s="6">
        <v>475</v>
      </c>
      <c r="C22" s="6">
        <v>461</v>
      </c>
      <c r="D22" s="6">
        <v>351</v>
      </c>
      <c r="E22" s="6">
        <v>826</v>
      </c>
      <c r="F22" s="6">
        <v>8</v>
      </c>
      <c r="G22" s="6">
        <v>0</v>
      </c>
      <c r="H22" s="6">
        <v>1295</v>
      </c>
      <c r="I22" s="7" t="s">
        <v>137</v>
      </c>
    </row>
    <row r="23" spans="1:9" x14ac:dyDescent="0.2">
      <c r="A23" s="2" t="s">
        <v>49</v>
      </c>
      <c r="B23" s="6">
        <v>564</v>
      </c>
      <c r="C23" s="6">
        <v>466</v>
      </c>
      <c r="D23" s="6">
        <v>111</v>
      </c>
      <c r="E23" s="6">
        <v>675</v>
      </c>
      <c r="F23" s="6">
        <v>54</v>
      </c>
      <c r="G23" s="6">
        <v>0</v>
      </c>
      <c r="H23" s="6">
        <v>1195</v>
      </c>
      <c r="I23" s="7" t="s">
        <v>44</v>
      </c>
    </row>
    <row r="24" spans="1:9" x14ac:dyDescent="0.2">
      <c r="A24" s="2" t="s">
        <v>43</v>
      </c>
      <c r="B24" s="6">
        <v>487</v>
      </c>
      <c r="C24" s="6">
        <v>435</v>
      </c>
      <c r="D24" s="6">
        <v>75</v>
      </c>
      <c r="E24" s="6">
        <v>562</v>
      </c>
      <c r="F24" s="6">
        <v>73</v>
      </c>
      <c r="G24" s="6">
        <v>0</v>
      </c>
      <c r="H24" s="6">
        <v>1070</v>
      </c>
      <c r="I24" s="7" t="s">
        <v>44</v>
      </c>
    </row>
    <row r="25" spans="1:9" x14ac:dyDescent="0.2">
      <c r="A25" s="2" t="s">
        <v>108</v>
      </c>
      <c r="B25" s="6">
        <v>465</v>
      </c>
      <c r="C25" s="6">
        <v>466</v>
      </c>
      <c r="D25" s="6">
        <v>57</v>
      </c>
      <c r="E25" s="6">
        <v>522</v>
      </c>
      <c r="F25" s="6">
        <v>23</v>
      </c>
      <c r="G25" s="6">
        <v>0</v>
      </c>
      <c r="H25" s="6">
        <v>1011</v>
      </c>
      <c r="I25" s="7" t="s">
        <v>44</v>
      </c>
    </row>
    <row r="26" spans="1:9" x14ac:dyDescent="0.2">
      <c r="A26" s="2" t="s">
        <v>127</v>
      </c>
      <c r="B26" s="6">
        <v>285</v>
      </c>
      <c r="C26" s="6">
        <v>278</v>
      </c>
      <c r="D26" s="6">
        <v>312</v>
      </c>
      <c r="E26" s="6">
        <v>597</v>
      </c>
      <c r="F26" s="6">
        <v>0</v>
      </c>
      <c r="G26" s="6">
        <v>0</v>
      </c>
      <c r="H26" s="6">
        <v>875</v>
      </c>
      <c r="I26" s="7" t="s">
        <v>31</v>
      </c>
    </row>
    <row r="27" spans="1:9" x14ac:dyDescent="0.2">
      <c r="A27" s="2" t="s">
        <v>30</v>
      </c>
      <c r="B27" s="6">
        <v>444</v>
      </c>
      <c r="C27" s="6">
        <v>402</v>
      </c>
      <c r="D27" s="6">
        <v>6</v>
      </c>
      <c r="E27" s="6">
        <v>450</v>
      </c>
      <c r="F27" s="6">
        <v>1</v>
      </c>
      <c r="G27" s="6">
        <v>0</v>
      </c>
      <c r="H27" s="6">
        <v>853</v>
      </c>
      <c r="I27" s="7" t="s">
        <v>31</v>
      </c>
    </row>
    <row r="28" spans="1:9" x14ac:dyDescent="0.2">
      <c r="A28" s="2" t="s">
        <v>18</v>
      </c>
      <c r="B28" s="6">
        <v>348</v>
      </c>
      <c r="C28" s="6">
        <v>342</v>
      </c>
      <c r="D28" s="6">
        <v>42</v>
      </c>
      <c r="E28" s="6">
        <v>390</v>
      </c>
      <c r="F28" s="6">
        <v>12</v>
      </c>
      <c r="G28" s="6">
        <v>0</v>
      </c>
      <c r="H28" s="6">
        <v>744</v>
      </c>
      <c r="I28" s="7" t="s">
        <v>19</v>
      </c>
    </row>
    <row r="29" spans="1:9" x14ac:dyDescent="0.2">
      <c r="A29" s="2" t="s">
        <v>54</v>
      </c>
      <c r="B29" s="6">
        <v>292</v>
      </c>
      <c r="C29" s="6">
        <v>228</v>
      </c>
      <c r="D29" s="6">
        <v>139</v>
      </c>
      <c r="E29" s="6">
        <v>431</v>
      </c>
      <c r="F29" s="6">
        <v>9</v>
      </c>
      <c r="G29" s="6">
        <v>0</v>
      </c>
      <c r="H29" s="6">
        <v>668</v>
      </c>
      <c r="I29" s="7" t="s">
        <v>19</v>
      </c>
    </row>
    <row r="30" spans="1:9" x14ac:dyDescent="0.2">
      <c r="A30" s="2" t="s">
        <v>66</v>
      </c>
      <c r="B30" s="6">
        <v>295</v>
      </c>
      <c r="C30" s="6">
        <v>300</v>
      </c>
      <c r="D30" s="6">
        <v>61</v>
      </c>
      <c r="E30" s="6">
        <v>356</v>
      </c>
      <c r="F30" s="6">
        <v>0</v>
      </c>
      <c r="G30" s="6">
        <v>0</v>
      </c>
      <c r="H30" s="6">
        <v>656</v>
      </c>
      <c r="I30" s="7" t="s">
        <v>19</v>
      </c>
    </row>
    <row r="31" spans="1:9" x14ac:dyDescent="0.2">
      <c r="A31" s="2" t="s">
        <v>85</v>
      </c>
      <c r="B31" s="6">
        <v>267</v>
      </c>
      <c r="C31" s="6">
        <v>234</v>
      </c>
      <c r="D31" s="6">
        <v>118</v>
      </c>
      <c r="E31" s="6">
        <v>385</v>
      </c>
      <c r="F31" s="6">
        <v>25</v>
      </c>
      <c r="G31" s="6">
        <v>0</v>
      </c>
      <c r="H31" s="6">
        <v>644</v>
      </c>
      <c r="I31" s="7" t="s">
        <v>19</v>
      </c>
    </row>
    <row r="32" spans="1:9" x14ac:dyDescent="0.2">
      <c r="A32" s="2" t="s">
        <v>47</v>
      </c>
      <c r="B32" s="6">
        <v>271</v>
      </c>
      <c r="C32" s="6">
        <v>223</v>
      </c>
      <c r="D32" s="6">
        <v>89</v>
      </c>
      <c r="E32" s="6">
        <v>360</v>
      </c>
      <c r="F32" s="6">
        <v>11</v>
      </c>
      <c r="G32" s="6">
        <v>0</v>
      </c>
      <c r="H32" s="6">
        <v>594</v>
      </c>
      <c r="I32" s="7" t="s">
        <v>19</v>
      </c>
    </row>
    <row r="33" spans="1:9" x14ac:dyDescent="0.2">
      <c r="A33" s="2" t="s">
        <v>60</v>
      </c>
      <c r="B33" s="6">
        <v>260</v>
      </c>
      <c r="C33" s="6">
        <v>143</v>
      </c>
      <c r="D33" s="6">
        <v>73</v>
      </c>
      <c r="E33" s="6">
        <v>333</v>
      </c>
      <c r="F33" s="6">
        <v>3</v>
      </c>
      <c r="G33" s="6">
        <v>0</v>
      </c>
      <c r="H33" s="6">
        <v>479</v>
      </c>
      <c r="I33" s="7" t="s">
        <v>27</v>
      </c>
    </row>
    <row r="34" spans="1:9" x14ac:dyDescent="0.2">
      <c r="A34" s="2" t="s">
        <v>26</v>
      </c>
      <c r="B34" s="6">
        <v>260</v>
      </c>
      <c r="C34" s="6">
        <v>165</v>
      </c>
      <c r="D34" s="6">
        <v>53</v>
      </c>
      <c r="E34" s="6">
        <v>313</v>
      </c>
      <c r="F34" s="6">
        <v>0</v>
      </c>
      <c r="G34" s="6">
        <v>0</v>
      </c>
      <c r="H34" s="6">
        <v>478</v>
      </c>
      <c r="I34" s="7" t="s">
        <v>27</v>
      </c>
    </row>
    <row r="35" spans="1:9" x14ac:dyDescent="0.2">
      <c r="A35" s="2" t="s">
        <v>102</v>
      </c>
      <c r="B35" s="6">
        <v>162</v>
      </c>
      <c r="C35" s="6">
        <v>146</v>
      </c>
      <c r="D35" s="6">
        <v>14</v>
      </c>
      <c r="E35" s="6">
        <v>176</v>
      </c>
      <c r="F35" s="6">
        <v>3</v>
      </c>
      <c r="G35" s="6">
        <v>0</v>
      </c>
      <c r="H35" s="6">
        <v>325</v>
      </c>
      <c r="I35" s="7" t="s">
        <v>11</v>
      </c>
    </row>
    <row r="36" spans="1:9" x14ac:dyDescent="0.2">
      <c r="A36" s="2" t="s">
        <v>40</v>
      </c>
      <c r="B36" s="6">
        <v>114</v>
      </c>
      <c r="C36" s="6">
        <v>84</v>
      </c>
      <c r="D36" s="6">
        <v>88</v>
      </c>
      <c r="E36" s="6">
        <v>202</v>
      </c>
      <c r="F36" s="6">
        <v>8</v>
      </c>
      <c r="G36" s="6">
        <v>0</v>
      </c>
      <c r="H36" s="6">
        <v>294</v>
      </c>
      <c r="I36" s="7" t="s">
        <v>11</v>
      </c>
    </row>
    <row r="37" spans="1:9" x14ac:dyDescent="0.2">
      <c r="A37" s="2" t="s">
        <v>36</v>
      </c>
      <c r="B37" s="6">
        <v>123</v>
      </c>
      <c r="C37" s="6">
        <v>62</v>
      </c>
      <c r="D37" s="6">
        <v>103</v>
      </c>
      <c r="E37" s="6">
        <v>226</v>
      </c>
      <c r="F37" s="6">
        <v>4</v>
      </c>
      <c r="G37" s="6">
        <v>0</v>
      </c>
      <c r="H37" s="6">
        <v>292</v>
      </c>
      <c r="I37" s="7" t="s">
        <v>11</v>
      </c>
    </row>
    <row r="38" spans="1:9" x14ac:dyDescent="0.2">
      <c r="A38" s="2" t="s">
        <v>10</v>
      </c>
      <c r="B38" s="6">
        <v>146</v>
      </c>
      <c r="C38" s="6">
        <v>119</v>
      </c>
      <c r="D38" s="6">
        <v>10</v>
      </c>
      <c r="E38" s="6">
        <v>156</v>
      </c>
      <c r="F38" s="6">
        <v>4</v>
      </c>
      <c r="G38" s="6">
        <v>0</v>
      </c>
      <c r="H38" s="6">
        <v>279</v>
      </c>
      <c r="I38" s="7" t="s">
        <v>11</v>
      </c>
    </row>
    <row r="39" spans="1:9" x14ac:dyDescent="0.2">
      <c r="A39" s="2" t="s">
        <v>109</v>
      </c>
      <c r="B39" s="6">
        <v>103</v>
      </c>
      <c r="C39" s="6">
        <v>92</v>
      </c>
      <c r="D39" s="6">
        <v>57</v>
      </c>
      <c r="E39" s="6">
        <v>160</v>
      </c>
      <c r="F39" s="6">
        <v>23</v>
      </c>
      <c r="G39" s="6">
        <v>0</v>
      </c>
      <c r="H39" s="6">
        <v>275</v>
      </c>
      <c r="I39" s="7" t="s">
        <v>11</v>
      </c>
    </row>
    <row r="40" spans="1:9" x14ac:dyDescent="0.2">
      <c r="A40" s="2" t="s">
        <v>99</v>
      </c>
      <c r="B40" s="6">
        <v>92</v>
      </c>
      <c r="C40" s="6">
        <v>116</v>
      </c>
      <c r="D40" s="6">
        <v>60</v>
      </c>
      <c r="E40" s="6">
        <v>152</v>
      </c>
      <c r="F40" s="6">
        <v>2</v>
      </c>
      <c r="G40" s="6">
        <v>0</v>
      </c>
      <c r="H40" s="6">
        <v>270</v>
      </c>
      <c r="I40" s="7" t="s">
        <v>11</v>
      </c>
    </row>
    <row r="41" spans="1:9" x14ac:dyDescent="0.2">
      <c r="A41" s="2" t="s">
        <v>110</v>
      </c>
      <c r="B41" s="6">
        <v>147</v>
      </c>
      <c r="C41" s="6">
        <v>1</v>
      </c>
      <c r="D41" s="6">
        <v>118</v>
      </c>
      <c r="E41" s="6">
        <v>265</v>
      </c>
      <c r="F41" s="6">
        <v>0</v>
      </c>
      <c r="G41" s="6">
        <v>0</v>
      </c>
      <c r="H41" s="6">
        <v>266</v>
      </c>
      <c r="I41" s="7" t="s">
        <v>11</v>
      </c>
    </row>
    <row r="42" spans="1:9" x14ac:dyDescent="0.2">
      <c r="A42" s="2" t="s">
        <v>138</v>
      </c>
      <c r="B42" s="6">
        <v>74</v>
      </c>
      <c r="C42" s="6">
        <v>73</v>
      </c>
      <c r="D42" s="6">
        <v>110</v>
      </c>
      <c r="E42" s="6">
        <v>184</v>
      </c>
      <c r="F42" s="6">
        <v>6</v>
      </c>
      <c r="G42" s="6">
        <v>0</v>
      </c>
      <c r="H42" s="6">
        <v>263</v>
      </c>
      <c r="I42" s="7" t="s">
        <v>11</v>
      </c>
    </row>
    <row r="43" spans="1:9" x14ac:dyDescent="0.2">
      <c r="A43" s="2" t="s">
        <v>139</v>
      </c>
      <c r="B43" s="6">
        <v>94</v>
      </c>
      <c r="C43" s="6">
        <v>98</v>
      </c>
      <c r="D43" s="6">
        <v>61</v>
      </c>
      <c r="E43" s="6">
        <v>155</v>
      </c>
      <c r="F43" s="6">
        <v>2</v>
      </c>
      <c r="G43" s="6">
        <v>0</v>
      </c>
      <c r="H43" s="6">
        <v>255</v>
      </c>
      <c r="I43" s="7" t="s">
        <v>11</v>
      </c>
    </row>
    <row r="44" spans="1:9" x14ac:dyDescent="0.2">
      <c r="A44" s="2" t="s">
        <v>140</v>
      </c>
      <c r="B44" s="6">
        <v>113</v>
      </c>
      <c r="C44" s="6">
        <v>70</v>
      </c>
      <c r="D44" s="6">
        <v>66</v>
      </c>
      <c r="E44" s="6">
        <v>179</v>
      </c>
      <c r="F44" s="6">
        <v>0</v>
      </c>
      <c r="G44" s="6">
        <v>0</v>
      </c>
      <c r="H44" s="6">
        <v>249</v>
      </c>
      <c r="I44" s="7" t="s">
        <v>11</v>
      </c>
    </row>
    <row r="45" spans="1:9" x14ac:dyDescent="0.2">
      <c r="A45" s="2" t="s">
        <v>70</v>
      </c>
      <c r="B45" s="6">
        <v>94</v>
      </c>
      <c r="C45" s="6">
        <v>69</v>
      </c>
      <c r="D45" s="6">
        <v>68</v>
      </c>
      <c r="E45" s="6">
        <v>162</v>
      </c>
      <c r="F45" s="6">
        <v>2</v>
      </c>
      <c r="G45" s="6">
        <v>0</v>
      </c>
      <c r="H45" s="6">
        <v>233</v>
      </c>
      <c r="I45" s="7" t="s">
        <v>11</v>
      </c>
    </row>
    <row r="46" spans="1:9" x14ac:dyDescent="0.2">
      <c r="A46" s="2" t="s">
        <v>23</v>
      </c>
      <c r="B46" s="6">
        <v>111</v>
      </c>
      <c r="C46" s="6">
        <v>87</v>
      </c>
      <c r="D46" s="6">
        <v>17</v>
      </c>
      <c r="E46" s="6">
        <v>128</v>
      </c>
      <c r="F46" s="6">
        <v>1</v>
      </c>
      <c r="G46" s="6">
        <v>0</v>
      </c>
      <c r="H46" s="6">
        <v>216</v>
      </c>
      <c r="I46" s="7" t="s">
        <v>11</v>
      </c>
    </row>
    <row r="47" spans="1:9" x14ac:dyDescent="0.2">
      <c r="A47" s="2" t="s">
        <v>80</v>
      </c>
      <c r="B47" s="6">
        <v>67</v>
      </c>
      <c r="C47" s="6">
        <v>57</v>
      </c>
      <c r="D47" s="6">
        <v>80</v>
      </c>
      <c r="E47" s="6">
        <v>147</v>
      </c>
      <c r="F47" s="6">
        <v>0</v>
      </c>
      <c r="G47" s="6">
        <v>0</v>
      </c>
      <c r="H47" s="6">
        <v>204</v>
      </c>
      <c r="I47" s="7" t="s">
        <v>11</v>
      </c>
    </row>
    <row r="48" spans="1:9" x14ac:dyDescent="0.2">
      <c r="A48" s="2" t="s">
        <v>113</v>
      </c>
      <c r="B48" s="6">
        <v>57</v>
      </c>
      <c r="C48" s="6">
        <v>101</v>
      </c>
      <c r="D48" s="6">
        <v>41</v>
      </c>
      <c r="E48" s="6">
        <v>98</v>
      </c>
      <c r="F48" s="6">
        <v>2</v>
      </c>
      <c r="G48" s="6">
        <v>0</v>
      </c>
      <c r="H48" s="6">
        <v>201</v>
      </c>
      <c r="I48" s="7" t="s">
        <v>11</v>
      </c>
    </row>
    <row r="49" spans="1:9" x14ac:dyDescent="0.2">
      <c r="A49" s="2" t="s">
        <v>55</v>
      </c>
      <c r="B49" s="6">
        <v>90</v>
      </c>
      <c r="C49" s="6">
        <v>71</v>
      </c>
      <c r="D49" s="6">
        <v>38</v>
      </c>
      <c r="E49" s="6">
        <v>128</v>
      </c>
      <c r="F49" s="6">
        <v>0</v>
      </c>
      <c r="G49" s="6">
        <v>0</v>
      </c>
      <c r="H49" s="6">
        <v>199</v>
      </c>
      <c r="I49" s="7" t="s">
        <v>11</v>
      </c>
    </row>
    <row r="50" spans="1:9" x14ac:dyDescent="0.2">
      <c r="A50" s="2" t="s">
        <v>114</v>
      </c>
      <c r="B50" s="6">
        <v>60</v>
      </c>
      <c r="C50" s="6">
        <v>75</v>
      </c>
      <c r="D50" s="6">
        <v>48</v>
      </c>
      <c r="E50" s="6">
        <v>108</v>
      </c>
      <c r="F50" s="6">
        <v>3</v>
      </c>
      <c r="G50" s="6">
        <v>0</v>
      </c>
      <c r="H50" s="6">
        <v>186</v>
      </c>
      <c r="I50" s="7" t="s">
        <v>11</v>
      </c>
    </row>
    <row r="51" spans="1:9" x14ac:dyDescent="0.2">
      <c r="A51" s="2" t="s">
        <v>59</v>
      </c>
      <c r="B51" s="6">
        <v>100</v>
      </c>
      <c r="C51" s="6">
        <v>73</v>
      </c>
      <c r="D51" s="6">
        <v>0</v>
      </c>
      <c r="E51" s="6">
        <v>100</v>
      </c>
      <c r="F51" s="6">
        <v>7</v>
      </c>
      <c r="G51" s="6">
        <v>0</v>
      </c>
      <c r="H51" s="6">
        <v>180</v>
      </c>
      <c r="I51" s="7" t="s">
        <v>11</v>
      </c>
    </row>
    <row r="52" spans="1:9" x14ac:dyDescent="0.2">
      <c r="A52" s="2" t="s">
        <v>28</v>
      </c>
      <c r="B52" s="6">
        <v>72</v>
      </c>
      <c r="C52" s="6">
        <v>87</v>
      </c>
      <c r="D52" s="6">
        <v>10</v>
      </c>
      <c r="E52" s="6">
        <v>82</v>
      </c>
      <c r="F52" s="6">
        <v>4</v>
      </c>
      <c r="G52" s="6">
        <v>0</v>
      </c>
      <c r="H52" s="6">
        <v>173</v>
      </c>
      <c r="I52" s="7" t="s">
        <v>11</v>
      </c>
    </row>
    <row r="53" spans="1:9" x14ac:dyDescent="0.2">
      <c r="A53" s="2" t="s">
        <v>131</v>
      </c>
      <c r="B53" s="6">
        <v>70</v>
      </c>
      <c r="C53" s="6">
        <v>69</v>
      </c>
      <c r="D53" s="6">
        <v>4</v>
      </c>
      <c r="E53" s="6">
        <v>74</v>
      </c>
      <c r="F53" s="6">
        <v>0</v>
      </c>
      <c r="G53" s="6">
        <v>0</v>
      </c>
      <c r="H53" s="6">
        <v>143</v>
      </c>
      <c r="I53" s="7" t="s">
        <v>11</v>
      </c>
    </row>
    <row r="54" spans="1:9" x14ac:dyDescent="0.2">
      <c r="A54" s="2" t="s">
        <v>134</v>
      </c>
      <c r="B54" s="6">
        <v>77</v>
      </c>
      <c r="C54" s="6">
        <v>50</v>
      </c>
      <c r="D54" s="6">
        <v>7</v>
      </c>
      <c r="E54" s="6">
        <v>84</v>
      </c>
      <c r="F54" s="6">
        <v>4</v>
      </c>
      <c r="G54" s="6">
        <v>0</v>
      </c>
      <c r="H54" s="6">
        <v>138</v>
      </c>
      <c r="I54" s="7" t="s">
        <v>11</v>
      </c>
    </row>
    <row r="55" spans="1:9" x14ac:dyDescent="0.2">
      <c r="A55" s="2" t="s">
        <v>135</v>
      </c>
      <c r="B55" s="6">
        <v>49</v>
      </c>
      <c r="C55" s="6">
        <v>55</v>
      </c>
      <c r="D55" s="6">
        <v>17</v>
      </c>
      <c r="E55" s="6">
        <v>66</v>
      </c>
      <c r="F55" s="6">
        <v>4</v>
      </c>
      <c r="G55" s="6">
        <v>0</v>
      </c>
      <c r="H55" s="6">
        <v>125</v>
      </c>
      <c r="I55" s="7" t="s">
        <v>11</v>
      </c>
    </row>
    <row r="56" spans="1:9" x14ac:dyDescent="0.2">
      <c r="A56" s="2" t="s">
        <v>132</v>
      </c>
      <c r="B56" s="6">
        <v>50</v>
      </c>
      <c r="C56" s="6">
        <v>50</v>
      </c>
      <c r="D56" s="6">
        <v>23</v>
      </c>
      <c r="E56" s="6">
        <v>73</v>
      </c>
      <c r="F56" s="6">
        <v>1</v>
      </c>
      <c r="G56" s="6">
        <v>0</v>
      </c>
      <c r="H56" s="6">
        <v>124</v>
      </c>
      <c r="I56" s="7" t="s">
        <v>11</v>
      </c>
    </row>
    <row r="57" spans="1:9" x14ac:dyDescent="0.2">
      <c r="A57" s="2" t="s">
        <v>126</v>
      </c>
      <c r="B57" s="6">
        <v>53</v>
      </c>
      <c r="C57" s="6">
        <v>53</v>
      </c>
      <c r="D57" s="6">
        <v>8</v>
      </c>
      <c r="E57" s="6">
        <v>61</v>
      </c>
      <c r="F57" s="6">
        <v>0</v>
      </c>
      <c r="G57" s="6">
        <v>0</v>
      </c>
      <c r="H57" s="6">
        <v>114</v>
      </c>
      <c r="I57" s="7" t="s">
        <v>11</v>
      </c>
    </row>
    <row r="58" spans="1:9" x14ac:dyDescent="0.2">
      <c r="A58" s="2" t="s">
        <v>129</v>
      </c>
      <c r="B58" s="6">
        <v>39</v>
      </c>
      <c r="C58" s="6">
        <v>39</v>
      </c>
      <c r="D58" s="6">
        <v>27</v>
      </c>
      <c r="E58" s="6">
        <v>66</v>
      </c>
      <c r="F58" s="6">
        <v>0</v>
      </c>
      <c r="G58" s="6">
        <v>0</v>
      </c>
      <c r="H58" s="6">
        <v>105</v>
      </c>
      <c r="I58" s="7" t="s">
        <v>13</v>
      </c>
    </row>
    <row r="59" spans="1:9" x14ac:dyDescent="0.2">
      <c r="A59" s="2" t="s">
        <v>125</v>
      </c>
      <c r="B59" s="6">
        <v>52</v>
      </c>
      <c r="C59" s="6">
        <v>46</v>
      </c>
      <c r="D59" s="6">
        <v>4</v>
      </c>
      <c r="E59" s="6">
        <v>56</v>
      </c>
      <c r="F59" s="6">
        <v>0</v>
      </c>
      <c r="G59" s="6">
        <v>0</v>
      </c>
      <c r="H59" s="6">
        <v>102</v>
      </c>
      <c r="I59" s="7" t="s">
        <v>13</v>
      </c>
    </row>
    <row r="60" spans="1:9" x14ac:dyDescent="0.2">
      <c r="A60" s="2" t="s">
        <v>145</v>
      </c>
      <c r="B60" s="6">
        <v>47</v>
      </c>
      <c r="C60" s="6">
        <v>47</v>
      </c>
      <c r="D60" s="6">
        <v>6</v>
      </c>
      <c r="E60" s="6">
        <v>53</v>
      </c>
      <c r="F60" s="6">
        <v>0</v>
      </c>
      <c r="G60" s="6">
        <v>0</v>
      </c>
      <c r="H60" s="6">
        <v>100</v>
      </c>
      <c r="I60" s="7" t="s">
        <v>13</v>
      </c>
    </row>
    <row r="61" spans="1:9" x14ac:dyDescent="0.2">
      <c r="A61" s="2" t="s">
        <v>146</v>
      </c>
      <c r="B61" s="6">
        <v>27</v>
      </c>
      <c r="C61" s="6">
        <v>14</v>
      </c>
      <c r="D61" s="6">
        <v>42</v>
      </c>
      <c r="E61" s="6">
        <v>69</v>
      </c>
      <c r="F61" s="6">
        <v>0</v>
      </c>
      <c r="G61" s="6">
        <v>0</v>
      </c>
      <c r="H61" s="6">
        <v>83</v>
      </c>
      <c r="I61" s="7" t="s">
        <v>13</v>
      </c>
    </row>
    <row r="62" spans="1:9" x14ac:dyDescent="0.2">
      <c r="A62" s="2" t="s">
        <v>16</v>
      </c>
      <c r="B62" s="6">
        <v>29</v>
      </c>
      <c r="C62" s="6">
        <v>28</v>
      </c>
      <c r="D62" s="6">
        <v>17</v>
      </c>
      <c r="E62" s="6">
        <v>46</v>
      </c>
      <c r="F62" s="6">
        <v>1</v>
      </c>
      <c r="G62" s="6">
        <v>0</v>
      </c>
      <c r="H62" s="6">
        <v>75</v>
      </c>
      <c r="I62" s="7" t="s">
        <v>13</v>
      </c>
    </row>
    <row r="63" spans="1:9" x14ac:dyDescent="0.2">
      <c r="A63" s="2" t="s">
        <v>45</v>
      </c>
      <c r="B63" s="6">
        <v>21</v>
      </c>
      <c r="C63" s="6">
        <v>5</v>
      </c>
      <c r="D63" s="6">
        <v>46</v>
      </c>
      <c r="E63" s="6">
        <v>67</v>
      </c>
      <c r="F63" s="6">
        <v>0</v>
      </c>
      <c r="G63" s="6">
        <v>0</v>
      </c>
      <c r="H63" s="6">
        <v>72</v>
      </c>
      <c r="I63" s="7" t="s">
        <v>13</v>
      </c>
    </row>
    <row r="64" spans="1:9" x14ac:dyDescent="0.2">
      <c r="A64" s="2" t="s">
        <v>74</v>
      </c>
      <c r="B64" s="6">
        <v>8</v>
      </c>
      <c r="C64" s="6">
        <v>63</v>
      </c>
      <c r="D64" s="6">
        <v>0</v>
      </c>
      <c r="E64" s="6">
        <v>8</v>
      </c>
      <c r="F64" s="6">
        <v>0</v>
      </c>
      <c r="G64" s="6">
        <v>0</v>
      </c>
      <c r="H64" s="6">
        <v>71</v>
      </c>
      <c r="I64" s="7" t="s">
        <v>13</v>
      </c>
    </row>
    <row r="65" spans="1:9" x14ac:dyDescent="0.2">
      <c r="A65" s="2" t="s">
        <v>88</v>
      </c>
      <c r="B65" s="6">
        <v>32</v>
      </c>
      <c r="C65" s="6">
        <v>22</v>
      </c>
      <c r="D65" s="6">
        <v>7</v>
      </c>
      <c r="E65" s="6">
        <v>39</v>
      </c>
      <c r="F65" s="6">
        <v>1</v>
      </c>
      <c r="G65" s="6">
        <v>0</v>
      </c>
      <c r="H65" s="6">
        <v>62</v>
      </c>
      <c r="I65" s="7" t="s">
        <v>13</v>
      </c>
    </row>
    <row r="66" spans="1:9" x14ac:dyDescent="0.2">
      <c r="A66" s="2" t="s">
        <v>69</v>
      </c>
      <c r="B66" s="6">
        <v>34</v>
      </c>
      <c r="C66" s="6">
        <v>17</v>
      </c>
      <c r="D66" s="6">
        <v>3</v>
      </c>
      <c r="E66" s="6">
        <v>37</v>
      </c>
      <c r="F66" s="6">
        <v>4</v>
      </c>
      <c r="G66" s="6">
        <v>0</v>
      </c>
      <c r="H66" s="6">
        <v>58</v>
      </c>
      <c r="I66" s="7" t="s">
        <v>13</v>
      </c>
    </row>
    <row r="67" spans="1:9" x14ac:dyDescent="0.2">
      <c r="A67" s="2" t="s">
        <v>147</v>
      </c>
      <c r="B67" s="6">
        <v>23</v>
      </c>
      <c r="C67" s="6">
        <v>22</v>
      </c>
      <c r="D67" s="6">
        <v>2</v>
      </c>
      <c r="E67" s="6">
        <v>25</v>
      </c>
      <c r="F67" s="6">
        <v>0</v>
      </c>
      <c r="G67" s="6">
        <v>0</v>
      </c>
      <c r="H67" s="6">
        <v>47</v>
      </c>
      <c r="I67" s="7" t="s">
        <v>13</v>
      </c>
    </row>
    <row r="68" spans="1:9" x14ac:dyDescent="0.2">
      <c r="A68" s="2" t="s">
        <v>75</v>
      </c>
      <c r="B68" s="6">
        <v>14</v>
      </c>
      <c r="C68" s="6">
        <v>4</v>
      </c>
      <c r="D68" s="6">
        <v>22</v>
      </c>
      <c r="E68" s="6">
        <v>36</v>
      </c>
      <c r="F68" s="6">
        <v>1</v>
      </c>
      <c r="G68" s="6">
        <v>0</v>
      </c>
      <c r="H68" s="6">
        <v>41</v>
      </c>
      <c r="I68" s="7" t="s">
        <v>13</v>
      </c>
    </row>
    <row r="69" spans="1:9" x14ac:dyDescent="0.2">
      <c r="A69" s="2" t="s">
        <v>21</v>
      </c>
      <c r="B69" s="6">
        <v>16</v>
      </c>
      <c r="C69" s="6">
        <v>14</v>
      </c>
      <c r="D69" s="6">
        <v>2</v>
      </c>
      <c r="E69" s="6">
        <v>18</v>
      </c>
      <c r="F69" s="6">
        <v>0</v>
      </c>
      <c r="G69" s="6">
        <v>0</v>
      </c>
      <c r="H69" s="6">
        <v>32</v>
      </c>
      <c r="I69" s="7" t="s">
        <v>13</v>
      </c>
    </row>
    <row r="70" spans="1:9" x14ac:dyDescent="0.2">
      <c r="A70" s="2" t="s">
        <v>46</v>
      </c>
      <c r="B70" s="6">
        <v>8</v>
      </c>
      <c r="C70" s="6">
        <v>6</v>
      </c>
      <c r="D70" s="6">
        <v>16</v>
      </c>
      <c r="E70" s="6">
        <v>24</v>
      </c>
      <c r="F70" s="6">
        <v>0</v>
      </c>
      <c r="G70" s="6">
        <v>0</v>
      </c>
      <c r="H70" s="6">
        <v>30</v>
      </c>
      <c r="I70" s="7" t="s">
        <v>13</v>
      </c>
    </row>
    <row r="71" spans="1:9" x14ac:dyDescent="0.2">
      <c r="A71" s="2" t="s">
        <v>124</v>
      </c>
      <c r="B71" s="6">
        <v>15</v>
      </c>
      <c r="C71" s="6">
        <v>15</v>
      </c>
      <c r="D71" s="6">
        <v>0</v>
      </c>
      <c r="E71" s="6">
        <v>15</v>
      </c>
      <c r="F71" s="6">
        <v>0</v>
      </c>
      <c r="G71" s="6">
        <v>0</v>
      </c>
      <c r="H71" s="6">
        <v>30</v>
      </c>
      <c r="I71" s="7" t="s">
        <v>13</v>
      </c>
    </row>
    <row r="72" spans="1:9" x14ac:dyDescent="0.2">
      <c r="A72" s="2" t="s">
        <v>53</v>
      </c>
      <c r="B72" s="6">
        <v>29</v>
      </c>
      <c r="C72" s="6">
        <v>0</v>
      </c>
      <c r="D72" s="6">
        <v>0</v>
      </c>
      <c r="E72" s="6">
        <v>29</v>
      </c>
      <c r="F72" s="6">
        <v>0</v>
      </c>
      <c r="G72" s="6">
        <v>0</v>
      </c>
      <c r="H72" s="6">
        <v>29</v>
      </c>
      <c r="I72" s="7" t="s">
        <v>13</v>
      </c>
    </row>
    <row r="73" spans="1:9" x14ac:dyDescent="0.2">
      <c r="A73" s="2" t="s">
        <v>121</v>
      </c>
      <c r="B73" s="6">
        <v>5</v>
      </c>
      <c r="C73" s="6">
        <v>12</v>
      </c>
      <c r="D73" s="6">
        <v>11</v>
      </c>
      <c r="E73" s="6">
        <v>16</v>
      </c>
      <c r="F73" s="6">
        <v>0</v>
      </c>
      <c r="G73" s="6">
        <v>0</v>
      </c>
      <c r="H73" s="6">
        <v>28</v>
      </c>
      <c r="I73" s="7" t="s">
        <v>13</v>
      </c>
    </row>
    <row r="74" spans="1:9" x14ac:dyDescent="0.2">
      <c r="A74" s="2" t="s">
        <v>64</v>
      </c>
      <c r="B74" s="6">
        <v>5</v>
      </c>
      <c r="C74" s="6">
        <v>13</v>
      </c>
      <c r="D74" s="6">
        <v>4</v>
      </c>
      <c r="E74" s="6">
        <v>9</v>
      </c>
      <c r="F74" s="6">
        <v>0</v>
      </c>
      <c r="G74" s="6">
        <v>0</v>
      </c>
      <c r="H74" s="6">
        <v>22</v>
      </c>
      <c r="I74" s="7" t="s">
        <v>13</v>
      </c>
    </row>
    <row r="75" spans="1:9" x14ac:dyDescent="0.2">
      <c r="A75" s="2" t="s">
        <v>73</v>
      </c>
      <c r="B75" s="6">
        <v>9</v>
      </c>
      <c r="C75" s="6">
        <v>9</v>
      </c>
      <c r="D75" s="6">
        <v>0</v>
      </c>
      <c r="E75" s="6">
        <v>9</v>
      </c>
      <c r="F75" s="6">
        <v>0</v>
      </c>
      <c r="G75" s="6">
        <v>0</v>
      </c>
      <c r="H75" s="6">
        <v>18</v>
      </c>
      <c r="I75" s="7" t="s">
        <v>13</v>
      </c>
    </row>
    <row r="76" spans="1:9" x14ac:dyDescent="0.2">
      <c r="A76" s="2" t="s">
        <v>50</v>
      </c>
      <c r="B76" s="6">
        <v>9</v>
      </c>
      <c r="C76" s="6">
        <v>8</v>
      </c>
      <c r="D76" s="6">
        <v>0</v>
      </c>
      <c r="E76" s="6">
        <v>9</v>
      </c>
      <c r="F76" s="6">
        <v>0</v>
      </c>
      <c r="G76" s="6">
        <v>0</v>
      </c>
      <c r="H76" s="6">
        <v>17</v>
      </c>
      <c r="I76" s="7" t="s">
        <v>13</v>
      </c>
    </row>
    <row r="77" spans="1:9" x14ac:dyDescent="0.2">
      <c r="A77" s="2" t="s">
        <v>38</v>
      </c>
      <c r="B77" s="6">
        <v>10</v>
      </c>
      <c r="C77" s="6">
        <v>2</v>
      </c>
      <c r="D77" s="6">
        <v>2</v>
      </c>
      <c r="E77" s="6">
        <v>12</v>
      </c>
      <c r="F77" s="6">
        <v>0</v>
      </c>
      <c r="G77" s="6">
        <v>0</v>
      </c>
      <c r="H77" s="6">
        <v>14</v>
      </c>
      <c r="I77" s="7" t="s">
        <v>13</v>
      </c>
    </row>
    <row r="78" spans="1:9" x14ac:dyDescent="0.2">
      <c r="A78" s="2" t="s">
        <v>76</v>
      </c>
      <c r="B78" s="6">
        <v>2</v>
      </c>
      <c r="C78" s="6">
        <v>4</v>
      </c>
      <c r="D78" s="6">
        <v>8</v>
      </c>
      <c r="E78" s="6">
        <v>10</v>
      </c>
      <c r="F78" s="6">
        <v>0</v>
      </c>
      <c r="G78" s="6">
        <v>0</v>
      </c>
      <c r="H78" s="6">
        <v>14</v>
      </c>
      <c r="I78" s="7" t="s">
        <v>13</v>
      </c>
    </row>
    <row r="79" spans="1:9" x14ac:dyDescent="0.2">
      <c r="A79" s="2" t="s">
        <v>133</v>
      </c>
      <c r="B79" s="6">
        <v>5</v>
      </c>
      <c r="C79" s="6">
        <v>7</v>
      </c>
      <c r="D79" s="6">
        <v>1</v>
      </c>
      <c r="E79" s="6">
        <v>6</v>
      </c>
      <c r="F79" s="6">
        <v>0</v>
      </c>
      <c r="G79" s="6">
        <v>0</v>
      </c>
      <c r="H79" s="6">
        <v>13</v>
      </c>
      <c r="I79" s="7" t="s">
        <v>13</v>
      </c>
    </row>
    <row r="80" spans="1:9" x14ac:dyDescent="0.2">
      <c r="A80" s="2" t="s">
        <v>107</v>
      </c>
      <c r="B80" s="6">
        <v>5</v>
      </c>
      <c r="C80" s="6">
        <v>4</v>
      </c>
      <c r="D80" s="6">
        <v>0</v>
      </c>
      <c r="E80" s="6">
        <v>5</v>
      </c>
      <c r="F80" s="6">
        <v>3</v>
      </c>
      <c r="G80" s="6">
        <v>0</v>
      </c>
      <c r="H80" s="6">
        <v>12</v>
      </c>
      <c r="I80" s="7" t="s">
        <v>13</v>
      </c>
    </row>
    <row r="81" spans="1:9" x14ac:dyDescent="0.2">
      <c r="A81" s="2" t="s">
        <v>119</v>
      </c>
      <c r="B81" s="6">
        <v>6</v>
      </c>
      <c r="C81" s="6">
        <v>6</v>
      </c>
      <c r="D81" s="6">
        <v>0</v>
      </c>
      <c r="E81" s="6">
        <v>6</v>
      </c>
      <c r="F81" s="6">
        <v>0</v>
      </c>
      <c r="G81" s="6">
        <v>0</v>
      </c>
      <c r="H81" s="6">
        <v>12</v>
      </c>
      <c r="I81" s="7" t="s">
        <v>13</v>
      </c>
    </row>
    <row r="82" spans="1:9" x14ac:dyDescent="0.2">
      <c r="A82" s="2" t="s">
        <v>24</v>
      </c>
      <c r="B82" s="6">
        <v>2</v>
      </c>
      <c r="C82" s="6">
        <v>9</v>
      </c>
      <c r="D82" s="6">
        <v>0</v>
      </c>
      <c r="E82" s="6">
        <v>2</v>
      </c>
      <c r="F82" s="6">
        <v>0</v>
      </c>
      <c r="G82" s="6">
        <v>0</v>
      </c>
      <c r="H82" s="6">
        <v>11</v>
      </c>
      <c r="I82" s="7" t="s">
        <v>13</v>
      </c>
    </row>
    <row r="83" spans="1:9" x14ac:dyDescent="0.2">
      <c r="A83" s="2" t="s">
        <v>120</v>
      </c>
      <c r="B83" s="6">
        <v>6</v>
      </c>
      <c r="C83" s="6">
        <v>4</v>
      </c>
      <c r="D83" s="6">
        <v>0</v>
      </c>
      <c r="E83" s="6">
        <v>6</v>
      </c>
      <c r="F83" s="6">
        <v>0</v>
      </c>
      <c r="G83" s="6">
        <v>0</v>
      </c>
      <c r="H83" s="6">
        <v>10</v>
      </c>
      <c r="I83" s="7" t="s">
        <v>13</v>
      </c>
    </row>
    <row r="84" spans="1:9" x14ac:dyDescent="0.2">
      <c r="A84" s="2" t="s">
        <v>123</v>
      </c>
      <c r="B84" s="6">
        <v>5</v>
      </c>
      <c r="C84" s="6">
        <v>4</v>
      </c>
      <c r="D84" s="6">
        <v>0</v>
      </c>
      <c r="E84" s="6">
        <v>5</v>
      </c>
      <c r="F84" s="6">
        <v>1</v>
      </c>
      <c r="G84" s="6">
        <v>0</v>
      </c>
      <c r="H84" s="6">
        <v>10</v>
      </c>
      <c r="I84" s="7" t="s">
        <v>13</v>
      </c>
    </row>
    <row r="85" spans="1:9" x14ac:dyDescent="0.2">
      <c r="A85" s="2" t="s">
        <v>128</v>
      </c>
      <c r="B85" s="6">
        <v>5</v>
      </c>
      <c r="C85" s="6">
        <v>2</v>
      </c>
      <c r="D85" s="6">
        <v>2</v>
      </c>
      <c r="E85" s="6">
        <v>7</v>
      </c>
      <c r="F85" s="6">
        <v>0</v>
      </c>
      <c r="G85" s="6">
        <v>0</v>
      </c>
      <c r="H85" s="6">
        <v>9</v>
      </c>
      <c r="I85" s="7" t="s">
        <v>13</v>
      </c>
    </row>
    <row r="86" spans="1:9" x14ac:dyDescent="0.2">
      <c r="A86" s="2" t="s">
        <v>22</v>
      </c>
      <c r="B86" s="6">
        <v>0</v>
      </c>
      <c r="C86" s="6">
        <v>0</v>
      </c>
      <c r="D86" s="6">
        <v>0</v>
      </c>
      <c r="E86" s="6">
        <v>0</v>
      </c>
      <c r="F86" s="6">
        <v>8</v>
      </c>
      <c r="G86" s="6">
        <v>0</v>
      </c>
      <c r="H86" s="6">
        <v>8</v>
      </c>
      <c r="I86" s="7" t="s">
        <v>13</v>
      </c>
    </row>
    <row r="87" spans="1:9" x14ac:dyDescent="0.2">
      <c r="A87" s="2" t="s">
        <v>41</v>
      </c>
      <c r="B87" s="6">
        <v>4</v>
      </c>
      <c r="C87" s="6">
        <v>4</v>
      </c>
      <c r="D87" s="6">
        <v>0</v>
      </c>
      <c r="E87" s="6">
        <v>4</v>
      </c>
      <c r="F87" s="6">
        <v>0</v>
      </c>
      <c r="G87" s="6">
        <v>0</v>
      </c>
      <c r="H87" s="6">
        <v>8</v>
      </c>
      <c r="I87" s="7" t="s">
        <v>13</v>
      </c>
    </row>
    <row r="88" spans="1:9" x14ac:dyDescent="0.2">
      <c r="A88" s="2" t="s">
        <v>25</v>
      </c>
      <c r="B88" s="6">
        <v>5</v>
      </c>
      <c r="C88" s="6">
        <v>2</v>
      </c>
      <c r="D88" s="6">
        <v>0</v>
      </c>
      <c r="E88" s="6">
        <v>5</v>
      </c>
      <c r="F88" s="6">
        <v>0</v>
      </c>
      <c r="G88" s="6">
        <v>0</v>
      </c>
      <c r="H88" s="6">
        <v>7</v>
      </c>
      <c r="I88" s="7" t="s">
        <v>13</v>
      </c>
    </row>
    <row r="89" spans="1:9" x14ac:dyDescent="0.2">
      <c r="A89" s="2" t="s">
        <v>142</v>
      </c>
      <c r="B89" s="6">
        <v>6</v>
      </c>
      <c r="C89" s="6">
        <v>0</v>
      </c>
      <c r="D89" s="6">
        <v>1</v>
      </c>
      <c r="E89" s="6">
        <v>7</v>
      </c>
      <c r="F89" s="6">
        <v>0</v>
      </c>
      <c r="G89" s="6">
        <v>0</v>
      </c>
      <c r="H89" s="6">
        <v>7</v>
      </c>
      <c r="I89" s="7" t="s">
        <v>13</v>
      </c>
    </row>
    <row r="90" spans="1:9" x14ac:dyDescent="0.2">
      <c r="A90" s="2" t="s">
        <v>62</v>
      </c>
      <c r="B90" s="6">
        <v>3</v>
      </c>
      <c r="C90" s="6">
        <v>3</v>
      </c>
      <c r="D90" s="6">
        <v>0</v>
      </c>
      <c r="E90" s="6">
        <v>3</v>
      </c>
      <c r="F90" s="6">
        <v>0</v>
      </c>
      <c r="G90" s="6">
        <v>0</v>
      </c>
      <c r="H90" s="6">
        <v>6</v>
      </c>
      <c r="I90" s="7" t="s">
        <v>13</v>
      </c>
    </row>
    <row r="91" spans="1:9" x14ac:dyDescent="0.2">
      <c r="A91" s="2" t="s">
        <v>130</v>
      </c>
      <c r="B91" s="6">
        <v>3</v>
      </c>
      <c r="C91" s="6">
        <v>3</v>
      </c>
      <c r="D91" s="6">
        <v>0</v>
      </c>
      <c r="E91" s="6">
        <v>3</v>
      </c>
      <c r="F91" s="6">
        <v>0</v>
      </c>
      <c r="G91" s="6">
        <v>0</v>
      </c>
      <c r="H91" s="6">
        <v>6</v>
      </c>
      <c r="I91" s="7" t="s">
        <v>13</v>
      </c>
    </row>
    <row r="92" spans="1:9" x14ac:dyDescent="0.2">
      <c r="A92" s="2" t="s">
        <v>61</v>
      </c>
      <c r="B92" s="6">
        <v>2</v>
      </c>
      <c r="C92" s="6">
        <v>2</v>
      </c>
      <c r="D92" s="6">
        <v>1</v>
      </c>
      <c r="E92" s="6">
        <v>3</v>
      </c>
      <c r="F92" s="6">
        <v>0</v>
      </c>
      <c r="G92" s="6">
        <v>0</v>
      </c>
      <c r="H92" s="6">
        <v>5</v>
      </c>
      <c r="I92" s="7" t="s">
        <v>13</v>
      </c>
    </row>
    <row r="93" spans="1:9" x14ac:dyDescent="0.2">
      <c r="A93" s="2" t="s">
        <v>67</v>
      </c>
      <c r="B93" s="6">
        <v>0</v>
      </c>
      <c r="C93" s="6">
        <v>5</v>
      </c>
      <c r="D93" s="6">
        <v>0</v>
      </c>
      <c r="E93" s="6">
        <v>0</v>
      </c>
      <c r="F93" s="6">
        <v>0</v>
      </c>
      <c r="G93" s="6">
        <v>0</v>
      </c>
      <c r="H93" s="6">
        <v>5</v>
      </c>
      <c r="I93" s="7" t="s">
        <v>13</v>
      </c>
    </row>
    <row r="94" spans="1:9" x14ac:dyDescent="0.2">
      <c r="A94" s="2" t="s">
        <v>144</v>
      </c>
      <c r="B94" s="6">
        <v>0</v>
      </c>
      <c r="C94" s="6">
        <v>4</v>
      </c>
      <c r="D94" s="6">
        <v>1</v>
      </c>
      <c r="E94" s="6">
        <v>1</v>
      </c>
      <c r="F94" s="6">
        <v>0</v>
      </c>
      <c r="G94" s="6">
        <v>0</v>
      </c>
      <c r="H94" s="6">
        <v>5</v>
      </c>
      <c r="I94" s="7" t="s">
        <v>13</v>
      </c>
    </row>
    <row r="95" spans="1:9" x14ac:dyDescent="0.2">
      <c r="A95" s="2" t="s">
        <v>20</v>
      </c>
      <c r="B95" s="6">
        <v>2</v>
      </c>
      <c r="C95" s="6">
        <v>2</v>
      </c>
      <c r="D95" s="6">
        <v>0</v>
      </c>
      <c r="E95" s="6">
        <v>2</v>
      </c>
      <c r="F95" s="6">
        <v>0</v>
      </c>
      <c r="G95" s="6">
        <v>0</v>
      </c>
      <c r="H95" s="6">
        <v>4</v>
      </c>
      <c r="I95" s="7" t="s">
        <v>13</v>
      </c>
    </row>
    <row r="96" spans="1:9" x14ac:dyDescent="0.2">
      <c r="A96" s="2" t="s">
        <v>32</v>
      </c>
      <c r="B96" s="6">
        <v>4</v>
      </c>
      <c r="C96" s="6">
        <v>0</v>
      </c>
      <c r="D96" s="6">
        <v>0</v>
      </c>
      <c r="E96" s="6">
        <v>4</v>
      </c>
      <c r="F96" s="6">
        <v>0</v>
      </c>
      <c r="G96" s="6">
        <v>0</v>
      </c>
      <c r="H96" s="6">
        <v>4</v>
      </c>
      <c r="I96" s="7" t="s">
        <v>13</v>
      </c>
    </row>
    <row r="97" spans="1:9" x14ac:dyDescent="0.2">
      <c r="A97" s="2" t="s">
        <v>52</v>
      </c>
      <c r="B97" s="6">
        <v>1</v>
      </c>
      <c r="C97" s="6">
        <v>1</v>
      </c>
      <c r="D97" s="6">
        <v>0</v>
      </c>
      <c r="E97" s="6">
        <v>1</v>
      </c>
      <c r="F97" s="6">
        <v>2</v>
      </c>
      <c r="G97" s="6">
        <v>0</v>
      </c>
      <c r="H97" s="6">
        <v>4</v>
      </c>
      <c r="I97" s="7" t="s">
        <v>13</v>
      </c>
    </row>
    <row r="98" spans="1:9" x14ac:dyDescent="0.2">
      <c r="A98" s="2" t="s">
        <v>71</v>
      </c>
      <c r="B98" s="6">
        <v>3</v>
      </c>
      <c r="C98" s="6">
        <v>1</v>
      </c>
      <c r="D98" s="6">
        <v>0</v>
      </c>
      <c r="E98" s="6">
        <v>3</v>
      </c>
      <c r="F98" s="6">
        <v>0</v>
      </c>
      <c r="G98" s="6">
        <v>0</v>
      </c>
      <c r="H98" s="6">
        <v>4</v>
      </c>
      <c r="I98" s="7" t="s">
        <v>13</v>
      </c>
    </row>
    <row r="99" spans="1:9" x14ac:dyDescent="0.2">
      <c r="A99" s="2" t="s">
        <v>37</v>
      </c>
      <c r="B99" s="6">
        <v>2</v>
      </c>
      <c r="C99" s="6">
        <v>0</v>
      </c>
      <c r="D99" s="6">
        <v>1</v>
      </c>
      <c r="E99" s="6">
        <v>3</v>
      </c>
      <c r="F99" s="6">
        <v>0</v>
      </c>
      <c r="G99" s="6">
        <v>0</v>
      </c>
      <c r="H99" s="6">
        <v>3</v>
      </c>
      <c r="I99" s="7" t="s">
        <v>13</v>
      </c>
    </row>
    <row r="100" spans="1:9" x14ac:dyDescent="0.2">
      <c r="A100" s="2" t="s">
        <v>39</v>
      </c>
      <c r="B100" s="6">
        <v>2</v>
      </c>
      <c r="C100" s="6">
        <v>1</v>
      </c>
      <c r="D100" s="6">
        <v>0</v>
      </c>
      <c r="E100" s="6">
        <v>2</v>
      </c>
      <c r="F100" s="6">
        <v>0</v>
      </c>
      <c r="G100" s="6">
        <v>0</v>
      </c>
      <c r="H100" s="6">
        <v>3</v>
      </c>
      <c r="I100" s="7" t="s">
        <v>13</v>
      </c>
    </row>
    <row r="101" spans="1:9" x14ac:dyDescent="0.2">
      <c r="A101" s="2" t="s">
        <v>122</v>
      </c>
      <c r="B101" s="6">
        <v>0</v>
      </c>
      <c r="C101" s="6">
        <v>3</v>
      </c>
      <c r="D101" s="6">
        <v>0</v>
      </c>
      <c r="E101" s="6">
        <v>0</v>
      </c>
      <c r="F101" s="6">
        <v>0</v>
      </c>
      <c r="G101" s="6">
        <v>0</v>
      </c>
      <c r="H101" s="6">
        <v>3</v>
      </c>
      <c r="I101" s="7" t="s">
        <v>13</v>
      </c>
    </row>
    <row r="102" spans="1:9" x14ac:dyDescent="0.2">
      <c r="A102" s="2" t="s">
        <v>12</v>
      </c>
      <c r="B102" s="6">
        <v>0</v>
      </c>
      <c r="C102" s="6">
        <v>2</v>
      </c>
      <c r="D102" s="6">
        <v>0</v>
      </c>
      <c r="E102" s="6">
        <v>0</v>
      </c>
      <c r="F102" s="6">
        <v>0</v>
      </c>
      <c r="G102" s="6">
        <v>0</v>
      </c>
      <c r="H102" s="6">
        <v>2</v>
      </c>
      <c r="I102" s="7" t="s">
        <v>13</v>
      </c>
    </row>
    <row r="103" spans="1:9" x14ac:dyDescent="0.2">
      <c r="A103" s="2" t="s">
        <v>17</v>
      </c>
      <c r="B103" s="6">
        <v>1</v>
      </c>
      <c r="C103" s="6">
        <v>1</v>
      </c>
      <c r="D103" s="6">
        <v>0</v>
      </c>
      <c r="E103" s="6">
        <v>1</v>
      </c>
      <c r="F103" s="6">
        <v>0</v>
      </c>
      <c r="G103" s="6">
        <v>0</v>
      </c>
      <c r="H103" s="6">
        <v>2</v>
      </c>
      <c r="I103" s="7" t="s">
        <v>13</v>
      </c>
    </row>
    <row r="104" spans="1:9" x14ac:dyDescent="0.2">
      <c r="A104" s="2" t="s">
        <v>29</v>
      </c>
      <c r="B104" s="6">
        <v>0</v>
      </c>
      <c r="C104" s="6">
        <v>0</v>
      </c>
      <c r="D104" s="6">
        <v>1</v>
      </c>
      <c r="E104" s="6">
        <v>1</v>
      </c>
      <c r="F104" s="6">
        <v>1</v>
      </c>
      <c r="G104" s="6">
        <v>0</v>
      </c>
      <c r="H104" s="6">
        <v>2</v>
      </c>
      <c r="I104" s="7" t="s">
        <v>13</v>
      </c>
    </row>
    <row r="105" spans="1:9" x14ac:dyDescent="0.2">
      <c r="A105" s="2" t="s">
        <v>33</v>
      </c>
      <c r="B105" s="6">
        <v>2</v>
      </c>
      <c r="C105" s="6">
        <v>0</v>
      </c>
      <c r="D105" s="6">
        <v>0</v>
      </c>
      <c r="E105" s="6">
        <v>2</v>
      </c>
      <c r="F105" s="6">
        <v>0</v>
      </c>
      <c r="G105" s="6">
        <v>0</v>
      </c>
      <c r="H105" s="6">
        <v>2</v>
      </c>
      <c r="I105" s="7" t="s">
        <v>13</v>
      </c>
    </row>
    <row r="106" spans="1:9" x14ac:dyDescent="0.2">
      <c r="A106" s="2" t="s">
        <v>34</v>
      </c>
      <c r="B106" s="6">
        <v>2</v>
      </c>
      <c r="C106" s="6">
        <v>0</v>
      </c>
      <c r="D106" s="6">
        <v>0</v>
      </c>
      <c r="E106" s="6">
        <v>2</v>
      </c>
      <c r="F106" s="6">
        <v>0</v>
      </c>
      <c r="G106" s="6">
        <v>0</v>
      </c>
      <c r="H106" s="6">
        <v>2</v>
      </c>
      <c r="I106" s="7" t="s">
        <v>13</v>
      </c>
    </row>
    <row r="107" spans="1:9" x14ac:dyDescent="0.2">
      <c r="A107" s="2" t="s">
        <v>42</v>
      </c>
      <c r="B107" s="6">
        <v>0</v>
      </c>
      <c r="C107" s="6">
        <v>0</v>
      </c>
      <c r="D107" s="6">
        <v>0</v>
      </c>
      <c r="E107" s="6">
        <v>0</v>
      </c>
      <c r="F107" s="6">
        <v>2</v>
      </c>
      <c r="G107" s="6">
        <v>0</v>
      </c>
      <c r="H107" s="6">
        <v>2</v>
      </c>
      <c r="I107" s="7" t="s">
        <v>13</v>
      </c>
    </row>
    <row r="108" spans="1:9" x14ac:dyDescent="0.2">
      <c r="A108" s="2" t="s">
        <v>56</v>
      </c>
      <c r="B108" s="6">
        <v>1</v>
      </c>
      <c r="C108" s="6">
        <v>1</v>
      </c>
      <c r="D108" s="6">
        <v>0</v>
      </c>
      <c r="E108" s="6">
        <v>1</v>
      </c>
      <c r="F108" s="6">
        <v>0</v>
      </c>
      <c r="G108" s="6">
        <v>0</v>
      </c>
      <c r="H108" s="6">
        <v>2</v>
      </c>
      <c r="I108" s="7" t="s">
        <v>13</v>
      </c>
    </row>
    <row r="109" spans="1:9" x14ac:dyDescent="0.2">
      <c r="A109" s="2" t="s">
        <v>72</v>
      </c>
      <c r="B109" s="6">
        <v>1</v>
      </c>
      <c r="C109" s="6">
        <v>0</v>
      </c>
      <c r="D109" s="6">
        <v>0</v>
      </c>
      <c r="E109" s="6">
        <v>1</v>
      </c>
      <c r="F109" s="6">
        <v>1</v>
      </c>
      <c r="G109" s="6">
        <v>0</v>
      </c>
      <c r="H109" s="6">
        <v>2</v>
      </c>
      <c r="I109" s="7" t="s">
        <v>13</v>
      </c>
    </row>
    <row r="110" spans="1:9" x14ac:dyDescent="0.2">
      <c r="A110" s="2" t="s">
        <v>35</v>
      </c>
      <c r="B110" s="6">
        <v>0</v>
      </c>
      <c r="C110" s="6">
        <v>0</v>
      </c>
      <c r="D110" s="6">
        <v>0</v>
      </c>
      <c r="E110" s="6">
        <v>0</v>
      </c>
      <c r="F110" s="6">
        <v>1</v>
      </c>
      <c r="G110" s="6">
        <v>0</v>
      </c>
      <c r="H110" s="6">
        <v>1</v>
      </c>
      <c r="I110" s="7" t="s">
        <v>13</v>
      </c>
    </row>
    <row r="111" spans="1:9" x14ac:dyDescent="0.2">
      <c r="A111" s="2" t="s">
        <v>48</v>
      </c>
      <c r="B111" s="6">
        <v>0</v>
      </c>
      <c r="C111" s="6">
        <v>0</v>
      </c>
      <c r="D111" s="6">
        <v>0</v>
      </c>
      <c r="E111" s="6">
        <v>0</v>
      </c>
      <c r="F111" s="6">
        <v>1</v>
      </c>
      <c r="G111" s="6">
        <v>0</v>
      </c>
      <c r="H111" s="6">
        <v>1</v>
      </c>
      <c r="I111" s="7" t="s">
        <v>13</v>
      </c>
    </row>
    <row r="112" spans="1:9" x14ac:dyDescent="0.2">
      <c r="A112" s="2" t="s">
        <v>51</v>
      </c>
      <c r="B112" s="6">
        <v>0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7" t="s">
        <v>13</v>
      </c>
    </row>
    <row r="113" spans="1:9" x14ac:dyDescent="0.2">
      <c r="A113" s="2" t="s">
        <v>63</v>
      </c>
      <c r="B113" s="6">
        <v>1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1</v>
      </c>
      <c r="I113" s="7" t="s">
        <v>13</v>
      </c>
    </row>
    <row r="114" spans="1:9" x14ac:dyDescent="0.2">
      <c r="A114" s="2" t="s">
        <v>65</v>
      </c>
      <c r="B114" s="6">
        <v>0</v>
      </c>
      <c r="C114" s="6">
        <v>0</v>
      </c>
      <c r="D114" s="6">
        <v>1</v>
      </c>
      <c r="E114" s="6">
        <v>1</v>
      </c>
      <c r="F114" s="6">
        <v>0</v>
      </c>
      <c r="G114" s="6">
        <v>0</v>
      </c>
      <c r="H114" s="6">
        <v>1</v>
      </c>
      <c r="I114" s="7" t="s">
        <v>13</v>
      </c>
    </row>
    <row r="115" spans="1:9" x14ac:dyDescent="0.2">
      <c r="A115" s="2" t="s">
        <v>68</v>
      </c>
      <c r="B115" s="6">
        <v>0</v>
      </c>
      <c r="C115" s="6">
        <v>0</v>
      </c>
      <c r="D115" s="6">
        <v>0</v>
      </c>
      <c r="E115" s="6">
        <v>0</v>
      </c>
      <c r="F115" s="6">
        <v>1</v>
      </c>
      <c r="G115" s="6">
        <v>0</v>
      </c>
      <c r="H115" s="6">
        <v>1</v>
      </c>
      <c r="I115" s="7" t="s">
        <v>13</v>
      </c>
    </row>
    <row r="116" spans="1:9" x14ac:dyDescent="0.2">
      <c r="A116" s="2" t="s">
        <v>77</v>
      </c>
      <c r="B116" s="6">
        <v>0</v>
      </c>
      <c r="C116" s="6">
        <v>1</v>
      </c>
      <c r="D116" s="6">
        <v>0</v>
      </c>
      <c r="E116" s="6">
        <v>0</v>
      </c>
      <c r="F116" s="6">
        <v>0</v>
      </c>
      <c r="G116" s="6">
        <v>0</v>
      </c>
      <c r="H116" s="6">
        <v>1</v>
      </c>
      <c r="I116" s="7" t="s">
        <v>13</v>
      </c>
    </row>
    <row r="117" spans="1:9" x14ac:dyDescent="0.2">
      <c r="A117" s="2" t="s">
        <v>141</v>
      </c>
      <c r="B117" s="6">
        <v>0</v>
      </c>
      <c r="C117" s="6">
        <v>0</v>
      </c>
      <c r="D117" s="6">
        <v>0</v>
      </c>
      <c r="E117" s="6">
        <v>0</v>
      </c>
      <c r="F117" s="6">
        <v>1</v>
      </c>
      <c r="G117" s="6">
        <v>0</v>
      </c>
      <c r="H117" s="6">
        <v>1</v>
      </c>
      <c r="I117" s="7" t="s">
        <v>13</v>
      </c>
    </row>
    <row r="118" spans="1:9" x14ac:dyDescent="0.2">
      <c r="A118" s="2" t="s">
        <v>143</v>
      </c>
      <c r="B118" s="6">
        <v>0</v>
      </c>
      <c r="C118" s="6">
        <v>1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  <c r="I118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92756-6C9E-4332-9D68-717401E9EFE3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CFBB77CB-8BE7-49FC-86CE-78073082B9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B1213-D04E-4713-BB51-66313486E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2023-01-26T14:45:55Z</cp:lastPrinted>
  <dcterms:created xsi:type="dcterms:W3CDTF">2023-01-13T15:43:07Z</dcterms:created>
  <dcterms:modified xsi:type="dcterms:W3CDTF">2023-01-26T14:45:57Z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