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42" documentId="8_{DC97EA4D-E25F-43E2-B5C1-5574EEDEF259}" xr6:coauthVersionLast="47" xr6:coauthVersionMax="47" xr10:uidLastSave="{ADEFBA3F-7D52-4BB2-8BBD-959B1ABE7F63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I23" i="1"/>
  <c r="I21" i="1"/>
  <c r="I17" i="1"/>
  <c r="G10" i="1"/>
  <c r="H6" i="1"/>
  <c r="G22" i="1"/>
  <c r="G24" i="1" s="1"/>
  <c r="G17" i="1"/>
  <c r="G16" i="1"/>
  <c r="G11" i="1"/>
  <c r="H4" i="1"/>
  <c r="H8" i="1" s="1"/>
  <c r="H3" i="1"/>
  <c r="I27" i="1"/>
  <c r="G18" i="1" l="1"/>
  <c r="G12" i="1"/>
  <c r="G34" i="1" s="1"/>
</calcChain>
</file>

<file path=xl/sharedStrings.xml><?xml version="1.0" encoding="utf-8"?>
<sst xmlns="http://schemas.openxmlformats.org/spreadsheetml/2006/main" count="161" uniqueCount="90">
  <si>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</si>
  <si>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</si>
  <si>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</si>
  <si>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</si>
  <si>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</si>
  <si>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</si>
  <si>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</si>
  <si>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</si>
  <si>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</si>
  <si>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</si>
  <si>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Cc-Beaver, twnshp of</t>
  </si>
  <si>
    <t>6.1%</t>
  </si>
  <si>
    <t>Cc-Colby, twnshp of</t>
  </si>
  <si>
    <t>0.3%</t>
  </si>
  <si>
    <t>Cc-Eaton, twnshp of</t>
  </si>
  <si>
    <t>2.5%</t>
  </si>
  <si>
    <t>Cc-Foster, twnshp of</t>
  </si>
  <si>
    <t>0.0%</t>
  </si>
  <si>
    <t>Cc-Green Grove, twnshp of</t>
  </si>
  <si>
    <t>0.5%</t>
  </si>
  <si>
    <t>Cc-Grant, twnshp of</t>
  </si>
  <si>
    <t>Ccl-Greenwood, city of</t>
  </si>
  <si>
    <t>0.7%</t>
  </si>
  <si>
    <t>Cc-Hendren, twnshp of</t>
  </si>
  <si>
    <t>Ccl-Loyal, city of</t>
  </si>
  <si>
    <t>53.6%</t>
  </si>
  <si>
    <t>Cc-Loyal, twnshp of</t>
  </si>
  <si>
    <t>21.6%</t>
  </si>
  <si>
    <t>Cc-Longwood, twnshp of</t>
  </si>
  <si>
    <t>Cc-Lynn, twnshp of</t>
  </si>
  <si>
    <t>1.3%</t>
  </si>
  <si>
    <t>Ccl-Neillsville, city of</t>
  </si>
  <si>
    <t>Cc-Pine Valley, twnshp of</t>
  </si>
  <si>
    <t>0.1%</t>
  </si>
  <si>
    <t>Cc-Reseburg, twnshp of</t>
  </si>
  <si>
    <t>Cc-Sherman, twnshp of</t>
  </si>
  <si>
    <t>Ccl-Thorp, city of</t>
  </si>
  <si>
    <t>0.2%</t>
  </si>
  <si>
    <t>Cc-Unity, twnshp of</t>
  </si>
  <si>
    <t>Cc-Warner, twnshp of</t>
  </si>
  <si>
    <t>Cc-Weston, twnshp of</t>
  </si>
  <si>
    <t>Ccl-Withee, village of</t>
  </si>
  <si>
    <t>Cc-York, twnshp of</t>
  </si>
  <si>
    <t>6.6%</t>
  </si>
  <si>
    <t>Lcl-Antigo, city of</t>
  </si>
  <si>
    <t>Mcl-Kronenwetter, village of</t>
  </si>
  <si>
    <t>Mcl-Marshfield, city of in MaraCnty</t>
  </si>
  <si>
    <t>Mcl-McMillan, twnshp of</t>
  </si>
  <si>
    <t>Mcl-Rothschild, village of</t>
  </si>
  <si>
    <t>Mcl-Spencer, village of</t>
  </si>
  <si>
    <t>Oc-Woodboro, twnshp of</t>
  </si>
  <si>
    <t>Wcl-Marshfield, city</t>
  </si>
  <si>
    <t>Interlibrary Loan</t>
  </si>
  <si>
    <t>4.4%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</si>
  <si>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</si>
  <si>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</si>
  <si>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</si>
  <si>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</si>
  <si>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</si>
  <si>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</si>
  <si>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</si>
  <si>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</si>
  <si>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</si>
  <si>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</si>
  <si>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</si>
  <si>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</si>
  <si>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</si>
  <si>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</si>
  <si>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</si>
  <si>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</si>
  <si>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</si>
  <si>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</si>
  <si>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</si>
  <si>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</si>
  <si>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</si>
  <si>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</si>
  <si>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</si>
  <si>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</si>
  <si>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</si>
  <si>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</si>
  <si>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</si>
  <si>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</si>
  <si>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</si>
  <si>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</si>
  <si>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</si>
  <si>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</si>
  <si>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</si>
  <si>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LOYAL</t>
  </si>
  <si>
    <t xml:space="preserve"> - -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</si>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</sst>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64BBEF29-B530-42B7-823D-2993C747D12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535004321521178"/>
          <c:y val="0.17493297587131368"/>
          <c:w val="0.59291270527225581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Ccl-Loyal, city of</c:v>
                </c:pt>
                <c:pt idx="1">
                  <c:v>Cc-Loyal, twnshp of</c:v>
                </c:pt>
                <c:pt idx="2">
                  <c:v>Cc-York, twnshp of</c:v>
                </c:pt>
                <c:pt idx="3">
                  <c:v>Cc-Beaver, twnshp of</c:v>
                </c:pt>
                <c:pt idx="4">
                  <c:v>Interlibrary Loan</c:v>
                </c:pt>
                <c:pt idx="5">
                  <c:v>Cc-Eaton, twnshp of</c:v>
                </c:pt>
                <c:pt idx="6">
                  <c:v>Cc-Lynn, twnshp of</c:v>
                </c:pt>
                <c:pt idx="7">
                  <c:v>Cc-Sherman, twnshp of</c:v>
                </c:pt>
                <c:pt idx="8">
                  <c:v>Ccl-Greenwood, city of</c:v>
                </c:pt>
                <c:pt idx="9">
                  <c:v>Cc-Green Grove, twnshp of</c:v>
                </c:pt>
                <c:pt idx="10">
                  <c:v>Cc-Longwood, twnshp of</c:v>
                </c:pt>
                <c:pt idx="11">
                  <c:v>Cc-Colby, twnshp of</c:v>
                </c:pt>
                <c:pt idx="12">
                  <c:v>Cc-Hendren, twnshp of</c:v>
                </c:pt>
                <c:pt idx="13">
                  <c:v>Ccl-Thorp, city of</c:v>
                </c:pt>
                <c:pt idx="14">
                  <c:v>Ccl-Withee, village of</c:v>
                </c:pt>
                <c:pt idx="15">
                  <c:v>Cc-Weston, twnshp of</c:v>
                </c:pt>
                <c:pt idx="16">
                  <c:v>Wcl-Marshfield, city</c:v>
                </c:pt>
                <c:pt idx="17">
                  <c:v>Cc-Reseburg, twnshp of</c:v>
                </c:pt>
                <c:pt idx="18">
                  <c:v>Cc-Pine Valley, twnshp of</c:v>
                </c:pt>
                <c:pt idx="19">
                  <c:v>Cc-Unity, twnshp of</c:v>
                </c:pt>
                <c:pt idx="20">
                  <c:v>Cc-Warner, twnshp of</c:v>
                </c:pt>
                <c:pt idx="21">
                  <c:v>Cc-Foster, twnshp of</c:v>
                </c:pt>
                <c:pt idx="22">
                  <c:v>Ccl-Neillsville, city of</c:v>
                </c:pt>
                <c:pt idx="23">
                  <c:v>Mcl-Kronenwetter, village of</c:v>
                </c:pt>
                <c:pt idx="24">
                  <c:v>Mcl-McMillan, twnshp of</c:v>
                </c:pt>
                <c:pt idx="25">
                  <c:v>Lcl-Antigo, city of</c:v>
                </c:pt>
                <c:pt idx="26">
                  <c:v>Cc-Grant, twnshp of</c:v>
                </c:pt>
                <c:pt idx="27">
                  <c:v>Mcl-Marshfield, city of in MaraCnty</c:v>
                </c:pt>
                <c:pt idx="28">
                  <c:v>Mcl-Rothschild, village of</c:v>
                </c:pt>
                <c:pt idx="29">
                  <c:v>Mcl-Spencer, village of</c:v>
                </c:pt>
                <c:pt idx="30">
                  <c:v>Oc-Woodboro,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31"/>
                <c:pt idx="0">
                  <c:v>6287</c:v>
                </c:pt>
                <c:pt idx="1">
                  <c:v>2654</c:v>
                </c:pt>
                <c:pt idx="2">
                  <c:v>751</c:v>
                </c:pt>
                <c:pt idx="3">
                  <c:v>714</c:v>
                </c:pt>
                <c:pt idx="4">
                  <c:v>534</c:v>
                </c:pt>
                <c:pt idx="5">
                  <c:v>332</c:v>
                </c:pt>
                <c:pt idx="6">
                  <c:v>168</c:v>
                </c:pt>
                <c:pt idx="7">
                  <c:v>67</c:v>
                </c:pt>
                <c:pt idx="8">
                  <c:v>89</c:v>
                </c:pt>
                <c:pt idx="9">
                  <c:v>78</c:v>
                </c:pt>
                <c:pt idx="10">
                  <c:v>45</c:v>
                </c:pt>
                <c:pt idx="11">
                  <c:v>34</c:v>
                </c:pt>
                <c:pt idx="12">
                  <c:v>34</c:v>
                </c:pt>
                <c:pt idx="13">
                  <c:v>25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8</c:v>
                </c:pt>
                <c:pt idx="18">
                  <c:v>17</c:v>
                </c:pt>
                <c:pt idx="19">
                  <c:v>7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4-45EB-A4AC-212B94E464BC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Ccl-Loyal, city of</c:v>
                </c:pt>
                <c:pt idx="1">
                  <c:v>Cc-Loyal, twnshp of</c:v>
                </c:pt>
                <c:pt idx="2">
                  <c:v>Cc-York, twnshp of</c:v>
                </c:pt>
                <c:pt idx="3">
                  <c:v>Cc-Beaver, twnshp of</c:v>
                </c:pt>
                <c:pt idx="4">
                  <c:v>Interlibrary Loan</c:v>
                </c:pt>
                <c:pt idx="5">
                  <c:v>Cc-Eaton, twnshp of</c:v>
                </c:pt>
                <c:pt idx="6">
                  <c:v>Cc-Lynn, twnshp of</c:v>
                </c:pt>
                <c:pt idx="7">
                  <c:v>Cc-Sherman, twnshp of</c:v>
                </c:pt>
                <c:pt idx="8">
                  <c:v>Ccl-Greenwood, city of</c:v>
                </c:pt>
                <c:pt idx="9">
                  <c:v>Cc-Green Grove, twnshp of</c:v>
                </c:pt>
                <c:pt idx="10">
                  <c:v>Cc-Longwood, twnshp of</c:v>
                </c:pt>
                <c:pt idx="11">
                  <c:v>Cc-Colby, twnshp of</c:v>
                </c:pt>
                <c:pt idx="12">
                  <c:v>Cc-Hendren, twnshp of</c:v>
                </c:pt>
                <c:pt idx="13">
                  <c:v>Ccl-Thorp, city of</c:v>
                </c:pt>
                <c:pt idx="14">
                  <c:v>Ccl-Withee, village of</c:v>
                </c:pt>
                <c:pt idx="15">
                  <c:v>Cc-Weston, twnshp of</c:v>
                </c:pt>
                <c:pt idx="16">
                  <c:v>Wcl-Marshfield, city</c:v>
                </c:pt>
                <c:pt idx="17">
                  <c:v>Cc-Reseburg, twnshp of</c:v>
                </c:pt>
                <c:pt idx="18">
                  <c:v>Cc-Pine Valley, twnshp of</c:v>
                </c:pt>
                <c:pt idx="19">
                  <c:v>Cc-Unity, twnshp of</c:v>
                </c:pt>
                <c:pt idx="20">
                  <c:v>Cc-Warner, twnshp of</c:v>
                </c:pt>
                <c:pt idx="21">
                  <c:v>Cc-Foster, twnshp of</c:v>
                </c:pt>
                <c:pt idx="22">
                  <c:v>Ccl-Neillsville, city of</c:v>
                </c:pt>
                <c:pt idx="23">
                  <c:v>Mcl-Kronenwetter, village of</c:v>
                </c:pt>
                <c:pt idx="24">
                  <c:v>Mcl-McMillan, twnshp of</c:v>
                </c:pt>
                <c:pt idx="25">
                  <c:v>Lcl-Antigo, city of</c:v>
                </c:pt>
                <c:pt idx="26">
                  <c:v>Cc-Grant, twnshp of</c:v>
                </c:pt>
                <c:pt idx="27">
                  <c:v>Mcl-Marshfield, city of in MaraCnty</c:v>
                </c:pt>
                <c:pt idx="28">
                  <c:v>Mcl-Rothschild, village of</c:v>
                </c:pt>
                <c:pt idx="29">
                  <c:v>Mcl-Spencer, village of</c:v>
                </c:pt>
                <c:pt idx="30">
                  <c:v>Oc-Woodboro,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31"/>
                <c:pt idx="0">
                  <c:v>6156</c:v>
                </c:pt>
                <c:pt idx="1">
                  <c:v>2618</c:v>
                </c:pt>
                <c:pt idx="2">
                  <c:v>728</c:v>
                </c:pt>
                <c:pt idx="3">
                  <c:v>746</c:v>
                </c:pt>
                <c:pt idx="4">
                  <c:v>504</c:v>
                </c:pt>
                <c:pt idx="5">
                  <c:v>303</c:v>
                </c:pt>
                <c:pt idx="6">
                  <c:v>169</c:v>
                </c:pt>
                <c:pt idx="7">
                  <c:v>116</c:v>
                </c:pt>
                <c:pt idx="8">
                  <c:v>67</c:v>
                </c:pt>
                <c:pt idx="9">
                  <c:v>39</c:v>
                </c:pt>
                <c:pt idx="10">
                  <c:v>37</c:v>
                </c:pt>
                <c:pt idx="11">
                  <c:v>35</c:v>
                </c:pt>
                <c:pt idx="12">
                  <c:v>18</c:v>
                </c:pt>
                <c:pt idx="13">
                  <c:v>15</c:v>
                </c:pt>
                <c:pt idx="14">
                  <c:v>9</c:v>
                </c:pt>
                <c:pt idx="15">
                  <c:v>22</c:v>
                </c:pt>
                <c:pt idx="16">
                  <c:v>23</c:v>
                </c:pt>
                <c:pt idx="17">
                  <c:v>15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4-45EB-A4AC-212B94E464BC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Ccl-Loyal, city of</c:v>
                </c:pt>
                <c:pt idx="1">
                  <c:v>Cc-Loyal, twnshp of</c:v>
                </c:pt>
                <c:pt idx="2">
                  <c:v>Cc-York, twnshp of</c:v>
                </c:pt>
                <c:pt idx="3">
                  <c:v>Cc-Beaver, twnshp of</c:v>
                </c:pt>
                <c:pt idx="4">
                  <c:v>Interlibrary Loan</c:v>
                </c:pt>
                <c:pt idx="5">
                  <c:v>Cc-Eaton, twnshp of</c:v>
                </c:pt>
                <c:pt idx="6">
                  <c:v>Cc-Lynn, twnshp of</c:v>
                </c:pt>
                <c:pt idx="7">
                  <c:v>Cc-Sherman, twnshp of</c:v>
                </c:pt>
                <c:pt idx="8">
                  <c:v>Ccl-Greenwood, city of</c:v>
                </c:pt>
                <c:pt idx="9">
                  <c:v>Cc-Green Grove, twnshp of</c:v>
                </c:pt>
                <c:pt idx="10">
                  <c:v>Cc-Longwood, twnshp of</c:v>
                </c:pt>
                <c:pt idx="11">
                  <c:v>Cc-Colby, twnshp of</c:v>
                </c:pt>
                <c:pt idx="12">
                  <c:v>Cc-Hendren, twnshp of</c:v>
                </c:pt>
                <c:pt idx="13">
                  <c:v>Ccl-Thorp, city of</c:v>
                </c:pt>
                <c:pt idx="14">
                  <c:v>Ccl-Withee, village of</c:v>
                </c:pt>
                <c:pt idx="15">
                  <c:v>Cc-Weston, twnshp of</c:v>
                </c:pt>
                <c:pt idx="16">
                  <c:v>Wcl-Marshfield, city</c:v>
                </c:pt>
                <c:pt idx="17">
                  <c:v>Cc-Reseburg, twnshp of</c:v>
                </c:pt>
                <c:pt idx="18">
                  <c:v>Cc-Pine Valley, twnshp of</c:v>
                </c:pt>
                <c:pt idx="19">
                  <c:v>Cc-Unity, twnshp of</c:v>
                </c:pt>
                <c:pt idx="20">
                  <c:v>Cc-Warner, twnshp of</c:v>
                </c:pt>
                <c:pt idx="21">
                  <c:v>Cc-Foster, twnshp of</c:v>
                </c:pt>
                <c:pt idx="22">
                  <c:v>Ccl-Neillsville, city of</c:v>
                </c:pt>
                <c:pt idx="23">
                  <c:v>Mcl-Kronenwetter, village of</c:v>
                </c:pt>
                <c:pt idx="24">
                  <c:v>Mcl-McMillan, twnshp of</c:v>
                </c:pt>
                <c:pt idx="25">
                  <c:v>Lcl-Antigo, city of</c:v>
                </c:pt>
                <c:pt idx="26">
                  <c:v>Cc-Grant, twnshp of</c:v>
                </c:pt>
                <c:pt idx="27">
                  <c:v>Mcl-Marshfield, city of in MaraCnty</c:v>
                </c:pt>
                <c:pt idx="28">
                  <c:v>Mcl-Rothschild, village of</c:v>
                </c:pt>
                <c:pt idx="29">
                  <c:v>Mcl-Spencer, village of</c:v>
                </c:pt>
                <c:pt idx="30">
                  <c:v>Oc-Woodboro,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31"/>
                <c:pt idx="0">
                  <c:v>1275</c:v>
                </c:pt>
                <c:pt idx="1">
                  <c:v>496</c:v>
                </c:pt>
                <c:pt idx="2">
                  <c:v>293</c:v>
                </c:pt>
                <c:pt idx="3">
                  <c:v>118</c:v>
                </c:pt>
                <c:pt idx="4">
                  <c:v>150</c:v>
                </c:pt>
                <c:pt idx="5">
                  <c:v>47</c:v>
                </c:pt>
                <c:pt idx="6">
                  <c:v>4</c:v>
                </c:pt>
                <c:pt idx="7">
                  <c:v>2</c:v>
                </c:pt>
                <c:pt idx="8">
                  <c:v>21</c:v>
                </c:pt>
                <c:pt idx="9">
                  <c:v>9</c:v>
                </c:pt>
                <c:pt idx="10">
                  <c:v>5</c:v>
                </c:pt>
                <c:pt idx="11">
                  <c:v>12</c:v>
                </c:pt>
                <c:pt idx="12">
                  <c:v>3</c:v>
                </c:pt>
                <c:pt idx="13">
                  <c:v>24</c:v>
                </c:pt>
                <c:pt idx="14">
                  <c:v>27</c:v>
                </c:pt>
                <c:pt idx="15">
                  <c:v>8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4-45EB-A4AC-212B94E464BC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Ccl-Loyal, city of</c:v>
                </c:pt>
                <c:pt idx="1">
                  <c:v>Cc-Loyal, twnshp of</c:v>
                </c:pt>
                <c:pt idx="2">
                  <c:v>Cc-York, twnshp of</c:v>
                </c:pt>
                <c:pt idx="3">
                  <c:v>Cc-Beaver, twnshp of</c:v>
                </c:pt>
                <c:pt idx="4">
                  <c:v>Interlibrary Loan</c:v>
                </c:pt>
                <c:pt idx="5">
                  <c:v>Cc-Eaton, twnshp of</c:v>
                </c:pt>
                <c:pt idx="6">
                  <c:v>Cc-Lynn, twnshp of</c:v>
                </c:pt>
                <c:pt idx="7">
                  <c:v>Cc-Sherman, twnshp of</c:v>
                </c:pt>
                <c:pt idx="8">
                  <c:v>Ccl-Greenwood, city of</c:v>
                </c:pt>
                <c:pt idx="9">
                  <c:v>Cc-Green Grove, twnshp of</c:v>
                </c:pt>
                <c:pt idx="10">
                  <c:v>Cc-Longwood, twnshp of</c:v>
                </c:pt>
                <c:pt idx="11">
                  <c:v>Cc-Colby, twnshp of</c:v>
                </c:pt>
                <c:pt idx="12">
                  <c:v>Cc-Hendren, twnshp of</c:v>
                </c:pt>
                <c:pt idx="13">
                  <c:v>Ccl-Thorp, city of</c:v>
                </c:pt>
                <c:pt idx="14">
                  <c:v>Ccl-Withee, village of</c:v>
                </c:pt>
                <c:pt idx="15">
                  <c:v>Cc-Weston, twnshp of</c:v>
                </c:pt>
                <c:pt idx="16">
                  <c:v>Wcl-Marshfield, city</c:v>
                </c:pt>
                <c:pt idx="17">
                  <c:v>Cc-Reseburg, twnshp of</c:v>
                </c:pt>
                <c:pt idx="18">
                  <c:v>Cc-Pine Valley, twnshp of</c:v>
                </c:pt>
                <c:pt idx="19">
                  <c:v>Cc-Unity, twnshp of</c:v>
                </c:pt>
                <c:pt idx="20">
                  <c:v>Cc-Warner, twnshp of</c:v>
                </c:pt>
                <c:pt idx="21">
                  <c:v>Cc-Foster, twnshp of</c:v>
                </c:pt>
                <c:pt idx="22">
                  <c:v>Ccl-Neillsville, city of</c:v>
                </c:pt>
                <c:pt idx="23">
                  <c:v>Mcl-Kronenwetter, village of</c:v>
                </c:pt>
                <c:pt idx="24">
                  <c:v>Mcl-McMillan, twnshp of</c:v>
                </c:pt>
                <c:pt idx="25">
                  <c:v>Lcl-Antigo, city of</c:v>
                </c:pt>
                <c:pt idx="26">
                  <c:v>Cc-Grant, twnshp of</c:v>
                </c:pt>
                <c:pt idx="27">
                  <c:v>Mcl-Marshfield, city of in MaraCnty</c:v>
                </c:pt>
                <c:pt idx="28">
                  <c:v>Mcl-Rothschild, village of</c:v>
                </c:pt>
                <c:pt idx="29">
                  <c:v>Mcl-Spencer, village of</c:v>
                </c:pt>
                <c:pt idx="30">
                  <c:v>Oc-Woodboro,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31"/>
                <c:pt idx="0">
                  <c:v>892</c:v>
                </c:pt>
                <c:pt idx="1">
                  <c:v>129</c:v>
                </c:pt>
                <c:pt idx="2">
                  <c:v>22</c:v>
                </c:pt>
                <c:pt idx="3">
                  <c:v>73</c:v>
                </c:pt>
                <c:pt idx="4">
                  <c:v>20</c:v>
                </c:pt>
                <c:pt idx="5">
                  <c:v>11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19</c:v>
                </c:pt>
                <c:pt idx="13">
                  <c:v>0</c:v>
                </c:pt>
                <c:pt idx="14">
                  <c:v>4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94-45EB-A4AC-212B94E464BC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Ccl-Loyal, city of</c:v>
                </c:pt>
                <c:pt idx="1">
                  <c:v>Cc-Loyal, twnshp of</c:v>
                </c:pt>
                <c:pt idx="2">
                  <c:v>Cc-York, twnshp of</c:v>
                </c:pt>
                <c:pt idx="3">
                  <c:v>Cc-Beaver, twnshp of</c:v>
                </c:pt>
                <c:pt idx="4">
                  <c:v>Interlibrary Loan</c:v>
                </c:pt>
                <c:pt idx="5">
                  <c:v>Cc-Eaton, twnshp of</c:v>
                </c:pt>
                <c:pt idx="6">
                  <c:v>Cc-Lynn, twnshp of</c:v>
                </c:pt>
                <c:pt idx="7">
                  <c:v>Cc-Sherman, twnshp of</c:v>
                </c:pt>
                <c:pt idx="8">
                  <c:v>Ccl-Greenwood, city of</c:v>
                </c:pt>
                <c:pt idx="9">
                  <c:v>Cc-Green Grove, twnshp of</c:v>
                </c:pt>
                <c:pt idx="10">
                  <c:v>Cc-Longwood, twnshp of</c:v>
                </c:pt>
                <c:pt idx="11">
                  <c:v>Cc-Colby, twnshp of</c:v>
                </c:pt>
                <c:pt idx="12">
                  <c:v>Cc-Hendren, twnshp of</c:v>
                </c:pt>
                <c:pt idx="13">
                  <c:v>Ccl-Thorp, city of</c:v>
                </c:pt>
                <c:pt idx="14">
                  <c:v>Ccl-Withee, village of</c:v>
                </c:pt>
                <c:pt idx="15">
                  <c:v>Cc-Weston, twnshp of</c:v>
                </c:pt>
                <c:pt idx="16">
                  <c:v>Wcl-Marshfield, city</c:v>
                </c:pt>
                <c:pt idx="17">
                  <c:v>Cc-Reseburg, twnshp of</c:v>
                </c:pt>
                <c:pt idx="18">
                  <c:v>Cc-Pine Valley, twnshp of</c:v>
                </c:pt>
                <c:pt idx="19">
                  <c:v>Cc-Unity, twnshp of</c:v>
                </c:pt>
                <c:pt idx="20">
                  <c:v>Cc-Warner, twnshp of</c:v>
                </c:pt>
                <c:pt idx="21">
                  <c:v>Cc-Foster, twnshp of</c:v>
                </c:pt>
                <c:pt idx="22">
                  <c:v>Ccl-Neillsville, city of</c:v>
                </c:pt>
                <c:pt idx="23">
                  <c:v>Mcl-Kronenwetter, village of</c:v>
                </c:pt>
                <c:pt idx="24">
                  <c:v>Mcl-McMillan, twnshp of</c:v>
                </c:pt>
                <c:pt idx="25">
                  <c:v>Lcl-Antigo, city of</c:v>
                </c:pt>
                <c:pt idx="26">
                  <c:v>Cc-Grant, twnshp of</c:v>
                </c:pt>
                <c:pt idx="27">
                  <c:v>Mcl-Marshfield, city of in MaraCnty</c:v>
                </c:pt>
                <c:pt idx="28">
                  <c:v>Mcl-Rothschild, village of</c:v>
                </c:pt>
                <c:pt idx="29">
                  <c:v>Mcl-Spencer, village of</c:v>
                </c:pt>
                <c:pt idx="30">
                  <c:v>Oc-Woodboro,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3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94-45EB-A4AC-212B94E4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930848"/>
        <c:axId val="1"/>
      </c:barChart>
      <c:catAx>
        <c:axId val="117893084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32152117545375974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3084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66551426101992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E-4287-A4BE-279707C54DFB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E-4287-A4BE-279707C54DFB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E-4287-A4BE-279707C54DFB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0E-4287-A4BE-279707C54DFB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0E-4287-A4BE-279707C54D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8925024"/>
        <c:axId val="1"/>
      </c:barChart>
      <c:catAx>
        <c:axId val="117892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25024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9B33CA-8968-A31A-15DD-9AC9A4F489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0.81975</cdr:x>
      <cdr:y>0.07425</cdr:y>
    </cdr:from>
    <cdr:to>
      <cdr:x>0.83175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1C184C01-9BE4-3CF8-C3DA-3B3F7D585A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282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0.11475</cdr:x>
      <cdr:y>0.059</cdr:y>
    </cdr:from>
    <cdr:to>
      <cdr:x>0.9835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4F1557A9-D34C-177B-6310-72A9F0A34216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625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B195F21-C0F9-425D-8D15-CB19CD203A94}" type="TxLink">
            <a:rPr lang="en-US"/>
            <a:pPr algn="ctr" rtl="0">
              <a:defRPr sz="1000"/>
            </a:pPr>
            <a:t>250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5FDB3A-2919-4564-9C04-A42F9EA562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498EE321-392F-1F7D-25E6-020C6BE431C9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239B82B-165D-4A70-9835-58525370B4DD}" type="TxLink">
            <a:rPr lang="en-US"/>
            <a:pPr algn="ctr" rtl="0">
              <a:defRPr sz="1000"/>
            </a:pPr>
            <a:t>250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topLeftCell="A15" zoomScaleNormal="100" workbookViewId="0">
      <selection activeCell="K14" sqref="K13:K14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3.664062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4" t="s">
        <v>0</v>
      </c>
      <c r="B1" s="65"/>
      <c r="C1" s="65"/>
      <c r="D1" s="65"/>
      <c r="E1" s="65"/>
      <c r="F1" s="65"/>
      <c r="G1" s="65"/>
      <c r="H1" s="65"/>
    </row>
    <row r="2" spans="1:9" s="10" customFormat="1" ht="26.25" customHeight="1" x14ac:dyDescent="0.2">
      <c r="A2" s="66">
        <v>250</v>
      </c>
      <c r="B2" s="67"/>
      <c r="C2" s="67"/>
      <c r="D2" s="67"/>
      <c r="E2" s="67"/>
      <c r="F2" s="67"/>
      <c r="G2" s="67"/>
      <c r="H2" s="67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87</v>
      </c>
      <c r="G3" s="12"/>
      <c r="H3" s="13">
        <f>D35</f>
        <v>14433</v>
      </c>
      <c r="I3" s="14" t="s">
        <v>56</v>
      </c>
    </row>
    <row r="4" spans="1:9" ht="15.75" x14ac:dyDescent="0.2">
      <c r="A4" s="54" t="s">
        <v>10</v>
      </c>
      <c r="B4" s="55">
        <v>714</v>
      </c>
      <c r="C4" s="55">
        <v>118</v>
      </c>
      <c r="D4" s="55">
        <v>832</v>
      </c>
      <c r="F4" s="15" t="s">
        <v>57</v>
      </c>
      <c r="G4" s="16"/>
      <c r="H4" s="17">
        <f>-D12</f>
        <v>-7562</v>
      </c>
      <c r="I4" s="18" t="s">
        <v>58</v>
      </c>
    </row>
    <row r="5" spans="1:9" ht="15.75" x14ac:dyDescent="0.2">
      <c r="A5" s="54" t="s">
        <v>12</v>
      </c>
      <c r="B5" s="55">
        <v>34</v>
      </c>
      <c r="C5" s="55">
        <v>12</v>
      </c>
      <c r="D5" s="55">
        <v>46</v>
      </c>
      <c r="F5" s="15" t="s">
        <v>59</v>
      </c>
      <c r="G5" s="16"/>
      <c r="H5" s="17">
        <v>0</v>
      </c>
      <c r="I5" s="18" t="s">
        <v>60</v>
      </c>
    </row>
    <row r="6" spans="1:9" ht="15.75" x14ac:dyDescent="0.2">
      <c r="A6" s="54" t="s">
        <v>14</v>
      </c>
      <c r="B6" s="55">
        <v>332</v>
      </c>
      <c r="C6" s="55">
        <v>47</v>
      </c>
      <c r="D6" s="55">
        <v>379</v>
      </c>
      <c r="F6" s="15"/>
      <c r="G6" s="16"/>
      <c r="H6" s="17">
        <f>-D34</f>
        <v>-684</v>
      </c>
      <c r="I6" s="18" t="s">
        <v>61</v>
      </c>
    </row>
    <row r="7" spans="1:9" ht="15.75" x14ac:dyDescent="0.2">
      <c r="A7" s="54" t="s">
        <v>16</v>
      </c>
      <c r="B7" s="55">
        <v>5</v>
      </c>
      <c r="C7" s="55">
        <v>0</v>
      </c>
      <c r="D7" s="55">
        <v>5</v>
      </c>
      <c r="F7" s="15"/>
      <c r="G7" s="16"/>
      <c r="H7" s="17">
        <v>0</v>
      </c>
      <c r="I7" s="18" t="s">
        <v>62</v>
      </c>
    </row>
    <row r="8" spans="1:9" x14ac:dyDescent="0.2">
      <c r="A8" s="54" t="s">
        <v>18</v>
      </c>
      <c r="B8" s="55">
        <v>78</v>
      </c>
      <c r="C8" s="55">
        <v>9</v>
      </c>
      <c r="D8" s="55">
        <v>87</v>
      </c>
      <c r="F8" s="19"/>
      <c r="G8" s="19"/>
      <c r="H8" s="20">
        <f>SUM(H3:H7)</f>
        <v>6187</v>
      </c>
      <c r="I8" s="21"/>
    </row>
    <row r="9" spans="1:9" ht="15.75" x14ac:dyDescent="0.2">
      <c r="A9" s="54" t="s">
        <v>20</v>
      </c>
      <c r="B9" s="55">
        <v>1</v>
      </c>
      <c r="C9" s="55">
        <v>0</v>
      </c>
      <c r="D9" s="55">
        <v>1</v>
      </c>
      <c r="F9" s="68" t="s">
        <v>63</v>
      </c>
      <c r="G9" s="69"/>
      <c r="H9" s="17"/>
      <c r="I9" s="21"/>
    </row>
    <row r="10" spans="1:9" x14ac:dyDescent="0.2">
      <c r="A10" s="48" t="s">
        <v>21</v>
      </c>
      <c r="B10" s="49">
        <v>89</v>
      </c>
      <c r="C10" s="49">
        <v>21</v>
      </c>
      <c r="D10" s="49">
        <v>110</v>
      </c>
      <c r="F10" s="22" t="s">
        <v>64</v>
      </c>
      <c r="G10" s="23">
        <f>SUM(D10,D16,D20,D24)</f>
        <v>209</v>
      </c>
      <c r="H10" s="24"/>
      <c r="I10" s="21"/>
    </row>
    <row r="11" spans="1:9" x14ac:dyDescent="0.2">
      <c r="A11" s="54" t="s">
        <v>23</v>
      </c>
      <c r="B11" s="55">
        <v>34</v>
      </c>
      <c r="C11" s="55">
        <v>3</v>
      </c>
      <c r="D11" s="55">
        <v>37</v>
      </c>
      <c r="F11" s="25" t="s">
        <v>65</v>
      </c>
      <c r="G11" s="26">
        <f>SUM(D4:D9,D11,D13:D15,D17:D19,D21:D23,D25)</f>
        <v>5945</v>
      </c>
      <c r="H11" s="21"/>
      <c r="I11" s="59"/>
    </row>
    <row r="12" spans="1:9" x14ac:dyDescent="0.2">
      <c r="A12" s="2" t="s">
        <v>24</v>
      </c>
      <c r="B12" s="8">
        <v>6287</v>
      </c>
      <c r="C12" s="8">
        <v>1275</v>
      </c>
      <c r="D12" s="8">
        <v>7562</v>
      </c>
      <c r="F12" s="27" t="s">
        <v>66</v>
      </c>
      <c r="G12" s="28">
        <f>SUM(G10:G11)</f>
        <v>6154</v>
      </c>
      <c r="H12" s="21"/>
      <c r="I12" s="21"/>
    </row>
    <row r="13" spans="1:9" x14ac:dyDescent="0.2">
      <c r="A13" s="54" t="s">
        <v>26</v>
      </c>
      <c r="B13" s="55">
        <v>2654</v>
      </c>
      <c r="C13" s="55">
        <v>496</v>
      </c>
      <c r="D13" s="55">
        <v>3150</v>
      </c>
      <c r="F13" s="19"/>
      <c r="G13" s="19"/>
      <c r="H13" s="21"/>
      <c r="I13" s="21"/>
    </row>
    <row r="14" spans="1:9" x14ac:dyDescent="0.2">
      <c r="A14" s="54" t="s">
        <v>28</v>
      </c>
      <c r="B14" s="55">
        <v>45</v>
      </c>
      <c r="C14" s="55">
        <v>5</v>
      </c>
      <c r="D14" s="55">
        <v>50</v>
      </c>
      <c r="F14" s="19"/>
      <c r="G14" s="19"/>
      <c r="H14" s="21"/>
      <c r="I14" s="21"/>
    </row>
    <row r="15" spans="1:9" ht="15.75" x14ac:dyDescent="0.2">
      <c r="A15" s="54" t="s">
        <v>29</v>
      </c>
      <c r="B15" s="55">
        <v>168</v>
      </c>
      <c r="C15" s="55">
        <v>4</v>
      </c>
      <c r="D15" s="55">
        <v>172</v>
      </c>
      <c r="F15" s="70" t="s">
        <v>67</v>
      </c>
      <c r="G15" s="71"/>
      <c r="H15" s="18" t="s">
        <v>68</v>
      </c>
      <c r="I15" s="29" t="s">
        <v>88</v>
      </c>
    </row>
    <row r="16" spans="1:9" x14ac:dyDescent="0.2">
      <c r="A16" s="48" t="s">
        <v>31</v>
      </c>
      <c r="B16" s="49">
        <v>2</v>
      </c>
      <c r="C16" s="49">
        <v>0</v>
      </c>
      <c r="D16" s="49">
        <v>2</v>
      </c>
      <c r="F16" s="22" t="s">
        <v>64</v>
      </c>
      <c r="G16" s="23">
        <f>SUM(D26:D31)</f>
        <v>8</v>
      </c>
      <c r="H16" s="21"/>
      <c r="I16" s="30"/>
    </row>
    <row r="17" spans="1:9" x14ac:dyDescent="0.2">
      <c r="A17" s="54" t="s">
        <v>32</v>
      </c>
      <c r="B17" s="55">
        <v>17</v>
      </c>
      <c r="C17" s="55">
        <v>0</v>
      </c>
      <c r="D17" s="55">
        <v>17</v>
      </c>
      <c r="F17" s="25" t="s">
        <v>65</v>
      </c>
      <c r="G17" s="26">
        <f>SUM(D32)</f>
        <v>0</v>
      </c>
      <c r="H17" s="18" t="s">
        <v>69</v>
      </c>
      <c r="I17" s="29">
        <f>SUM(D26)</f>
        <v>0</v>
      </c>
    </row>
    <row r="18" spans="1:9" x14ac:dyDescent="0.2">
      <c r="A18" s="54" t="s">
        <v>34</v>
      </c>
      <c r="B18" s="55">
        <v>8</v>
      </c>
      <c r="C18" s="55">
        <v>0</v>
      </c>
      <c r="D18" s="55">
        <v>8</v>
      </c>
      <c r="F18" s="31" t="s">
        <v>66</v>
      </c>
      <c r="G18" s="32">
        <f>SUM(G16:G17)</f>
        <v>8</v>
      </c>
      <c r="H18" s="21"/>
      <c r="I18" s="30"/>
    </row>
    <row r="19" spans="1:9" x14ac:dyDescent="0.2">
      <c r="A19" s="54" t="s">
        <v>35</v>
      </c>
      <c r="B19" s="55">
        <v>67</v>
      </c>
      <c r="C19" s="55">
        <v>2</v>
      </c>
      <c r="D19" s="55">
        <v>69</v>
      </c>
      <c r="F19" s="19"/>
      <c r="G19" s="19"/>
      <c r="H19" s="18" t="s">
        <v>70</v>
      </c>
      <c r="I19" s="29" t="s">
        <v>88</v>
      </c>
    </row>
    <row r="20" spans="1:9" x14ac:dyDescent="0.2">
      <c r="A20" s="48" t="s">
        <v>36</v>
      </c>
      <c r="B20" s="49">
        <v>25</v>
      </c>
      <c r="C20" s="49">
        <v>24</v>
      </c>
      <c r="D20" s="49">
        <v>49</v>
      </c>
      <c r="F20" s="19"/>
      <c r="G20" s="19"/>
      <c r="H20" s="21"/>
      <c r="I20" s="30"/>
    </row>
    <row r="21" spans="1:9" ht="15.75" x14ac:dyDescent="0.2">
      <c r="A21" s="54" t="s">
        <v>38</v>
      </c>
      <c r="B21" s="55">
        <v>7</v>
      </c>
      <c r="C21" s="55">
        <v>6</v>
      </c>
      <c r="D21" s="55">
        <v>13</v>
      </c>
      <c r="F21" s="72" t="s">
        <v>71</v>
      </c>
      <c r="G21" s="73"/>
      <c r="H21" s="18" t="s">
        <v>72</v>
      </c>
      <c r="I21" s="29">
        <f>SUM(D27:D31)</f>
        <v>8</v>
      </c>
    </row>
    <row r="22" spans="1:9" x14ac:dyDescent="0.2">
      <c r="A22" s="54" t="s">
        <v>39</v>
      </c>
      <c r="B22" s="55">
        <v>4</v>
      </c>
      <c r="C22" s="55">
        <v>1</v>
      </c>
      <c r="D22" s="55">
        <v>5</v>
      </c>
      <c r="F22" s="22" t="s">
        <v>64</v>
      </c>
      <c r="G22" s="23">
        <f>SUM(D33)</f>
        <v>25</v>
      </c>
      <c r="H22" s="21"/>
      <c r="I22" s="30"/>
    </row>
    <row r="23" spans="1:9" x14ac:dyDescent="0.2">
      <c r="A23" s="54" t="s">
        <v>40</v>
      </c>
      <c r="B23" s="55">
        <v>22</v>
      </c>
      <c r="C23" s="55">
        <v>8</v>
      </c>
      <c r="D23" s="55">
        <v>30</v>
      </c>
      <c r="F23" s="25" t="s">
        <v>65</v>
      </c>
      <c r="G23" s="26">
        <v>0</v>
      </c>
      <c r="H23" s="18" t="s">
        <v>73</v>
      </c>
      <c r="I23" s="29">
        <f>SUM(D32)</f>
        <v>0</v>
      </c>
    </row>
    <row r="24" spans="1:9" x14ac:dyDescent="0.2">
      <c r="A24" s="48" t="s">
        <v>41</v>
      </c>
      <c r="B24" s="49">
        <v>21</v>
      </c>
      <c r="C24" s="49">
        <v>27</v>
      </c>
      <c r="D24" s="49">
        <v>48</v>
      </c>
      <c r="F24" s="33" t="s">
        <v>66</v>
      </c>
      <c r="G24" s="34">
        <f>SUM(G22:G23)</f>
        <v>25</v>
      </c>
      <c r="H24" s="21"/>
      <c r="I24" s="30"/>
    </row>
    <row r="25" spans="1:9" x14ac:dyDescent="0.2">
      <c r="A25" s="54" t="s">
        <v>42</v>
      </c>
      <c r="B25" s="55">
        <v>751</v>
      </c>
      <c r="C25" s="55">
        <v>293</v>
      </c>
      <c r="D25" s="55">
        <v>1044</v>
      </c>
      <c r="F25" s="19"/>
      <c r="G25" s="19"/>
      <c r="H25" s="18" t="s">
        <v>74</v>
      </c>
      <c r="I25" s="35" t="s">
        <v>88</v>
      </c>
    </row>
    <row r="26" spans="1:9" x14ac:dyDescent="0.2">
      <c r="A26" s="50" t="s">
        <v>44</v>
      </c>
      <c r="B26" s="51">
        <v>0</v>
      </c>
      <c r="C26" s="51">
        <v>0</v>
      </c>
      <c r="D26" s="51">
        <v>0</v>
      </c>
      <c r="F26" s="19"/>
      <c r="G26" s="19"/>
      <c r="H26" s="21"/>
      <c r="I26" s="30"/>
    </row>
    <row r="27" spans="1:9" ht="15.75" x14ac:dyDescent="0.2">
      <c r="A27" s="50" t="s">
        <v>45</v>
      </c>
      <c r="B27" s="51">
        <v>2</v>
      </c>
      <c r="C27" s="51">
        <v>2</v>
      </c>
      <c r="D27" s="51">
        <v>4</v>
      </c>
      <c r="F27" s="60" t="s">
        <v>75</v>
      </c>
      <c r="G27" s="61"/>
      <c r="H27" s="21"/>
      <c r="I27" s="36">
        <f>SUM(I15,I17,I19,I21,I23,I25)</f>
        <v>8</v>
      </c>
    </row>
    <row r="28" spans="1:9" x14ac:dyDescent="0.2">
      <c r="A28" s="50" t="s">
        <v>46</v>
      </c>
      <c r="B28" s="51">
        <v>0</v>
      </c>
      <c r="C28" s="51">
        <v>1</v>
      </c>
      <c r="D28" s="51">
        <v>1</v>
      </c>
      <c r="F28" s="22" t="s">
        <v>66</v>
      </c>
      <c r="G28" s="23">
        <v>0</v>
      </c>
      <c r="H28" s="21"/>
      <c r="I28" s="21"/>
    </row>
    <row r="29" spans="1:9" x14ac:dyDescent="0.2">
      <c r="A29" s="50" t="s">
        <v>47</v>
      </c>
      <c r="B29" s="51">
        <v>1</v>
      </c>
      <c r="C29" s="51">
        <v>1</v>
      </c>
      <c r="D29" s="51">
        <v>2</v>
      </c>
      <c r="F29" s="37"/>
      <c r="G29" s="19"/>
      <c r="H29" s="21"/>
      <c r="I29" s="21"/>
    </row>
    <row r="30" spans="1:9" x14ac:dyDescent="0.2">
      <c r="A30" s="50" t="s">
        <v>48</v>
      </c>
      <c r="B30" s="51">
        <v>0</v>
      </c>
      <c r="C30" s="51">
        <v>0</v>
      </c>
      <c r="D30" s="51">
        <v>0</v>
      </c>
      <c r="F30" s="19"/>
      <c r="G30" s="19"/>
      <c r="H30" s="21"/>
      <c r="I30" s="21"/>
    </row>
    <row r="31" spans="1:9" ht="15.75" x14ac:dyDescent="0.2">
      <c r="A31" s="50" t="s">
        <v>49</v>
      </c>
      <c r="B31" s="51">
        <v>1</v>
      </c>
      <c r="C31" s="51">
        <v>0</v>
      </c>
      <c r="D31" s="51">
        <v>1</v>
      </c>
      <c r="F31" s="62" t="s">
        <v>76</v>
      </c>
      <c r="G31" s="63"/>
      <c r="H31" s="21"/>
      <c r="I31" s="21"/>
    </row>
    <row r="32" spans="1:9" x14ac:dyDescent="0.2">
      <c r="A32" s="56" t="s">
        <v>50</v>
      </c>
      <c r="B32" s="57">
        <v>0</v>
      </c>
      <c r="C32" s="57">
        <v>0</v>
      </c>
      <c r="D32" s="57">
        <v>0</v>
      </c>
      <c r="F32" s="22" t="s">
        <v>66</v>
      </c>
      <c r="G32" s="23">
        <v>0</v>
      </c>
      <c r="H32" s="18"/>
      <c r="I32" s="21"/>
    </row>
    <row r="33" spans="1:9" x14ac:dyDescent="0.2">
      <c r="A33" s="52" t="s">
        <v>51</v>
      </c>
      <c r="B33" s="53">
        <v>23</v>
      </c>
      <c r="C33" s="53">
        <v>2</v>
      </c>
      <c r="D33" s="53">
        <v>25</v>
      </c>
      <c r="F33" s="19"/>
      <c r="G33" s="38"/>
      <c r="H33" s="21"/>
      <c r="I33"/>
    </row>
    <row r="34" spans="1:9" x14ac:dyDescent="0.2">
      <c r="A34" s="2" t="s">
        <v>52</v>
      </c>
      <c r="B34" s="8">
        <v>534</v>
      </c>
      <c r="C34" s="8">
        <v>150</v>
      </c>
      <c r="D34" s="8">
        <v>684</v>
      </c>
      <c r="F34" s="19"/>
      <c r="G34" s="39">
        <f>SUM(G12,G18,G24,G28,G32)</f>
        <v>6187</v>
      </c>
      <c r="H34" s="21"/>
      <c r="I34"/>
    </row>
    <row r="35" spans="1:9" x14ac:dyDescent="0.2">
      <c r="A35" s="2" t="s">
        <v>54</v>
      </c>
      <c r="B35" s="8">
        <v>11926</v>
      </c>
      <c r="C35" s="8">
        <v>2507</v>
      </c>
      <c r="D35" s="8">
        <v>14433</v>
      </c>
      <c r="F35"/>
      <c r="G35"/>
      <c r="H35" s="21"/>
      <c r="I35"/>
    </row>
    <row r="36" spans="1:9" x14ac:dyDescent="0.2">
      <c r="F36"/>
      <c r="G36"/>
      <c r="H36" s="21"/>
      <c r="I36"/>
    </row>
    <row r="37" spans="1:9" x14ac:dyDescent="0.2">
      <c r="F37" s="22" t="s">
        <v>77</v>
      </c>
      <c r="G37" s="40"/>
      <c r="H37" s="41"/>
      <c r="I37"/>
    </row>
    <row r="38" spans="1:9" x14ac:dyDescent="0.2">
      <c r="F38" s="22" t="s">
        <v>78</v>
      </c>
      <c r="G38" s="40"/>
      <c r="H38" s="41"/>
      <c r="I38"/>
    </row>
    <row r="39" spans="1:9" x14ac:dyDescent="0.2">
      <c r="F39" s="22"/>
      <c r="G39" s="40"/>
      <c r="H39" s="41"/>
      <c r="I39"/>
    </row>
    <row r="40" spans="1:9" x14ac:dyDescent="0.2">
      <c r="F40" s="42" t="s">
        <v>63</v>
      </c>
      <c r="G40" s="43" t="s">
        <v>79</v>
      </c>
      <c r="H40" s="41"/>
      <c r="I40"/>
    </row>
    <row r="41" spans="1:9" x14ac:dyDescent="0.2">
      <c r="F41" s="33" t="s">
        <v>80</v>
      </c>
      <c r="G41" s="44" t="s">
        <v>89</v>
      </c>
      <c r="H41" s="41"/>
      <c r="I41"/>
    </row>
    <row r="42" spans="1:9" x14ac:dyDescent="0.2">
      <c r="F42" s="33" t="s">
        <v>81</v>
      </c>
      <c r="G42" s="44" t="s">
        <v>89</v>
      </c>
      <c r="H42" s="41"/>
      <c r="I42"/>
    </row>
    <row r="43" spans="1:9" x14ac:dyDescent="0.2">
      <c r="F43" s="33" t="s">
        <v>82</v>
      </c>
      <c r="G43" s="44" t="s">
        <v>88</v>
      </c>
      <c r="H43" s="21"/>
      <c r="I43"/>
    </row>
    <row r="44" spans="1:9" x14ac:dyDescent="0.2">
      <c r="F44" s="31" t="s">
        <v>83</v>
      </c>
      <c r="G44" s="45" t="s">
        <v>88</v>
      </c>
      <c r="H44" s="21"/>
      <c r="I44"/>
    </row>
    <row r="45" spans="1:9" x14ac:dyDescent="0.2">
      <c r="F45" s="31" t="s">
        <v>84</v>
      </c>
      <c r="G45" s="45" t="s">
        <v>88</v>
      </c>
      <c r="H45" s="18"/>
      <c r="I45"/>
    </row>
    <row r="46" spans="1:9" x14ac:dyDescent="0.2">
      <c r="F46" s="33" t="s">
        <v>85</v>
      </c>
      <c r="G46" s="46" t="s">
        <v>88</v>
      </c>
      <c r="H46" s="18"/>
      <c r="I46" s="21"/>
    </row>
    <row r="47" spans="1:9" x14ac:dyDescent="0.2">
      <c r="F47" s="22"/>
      <c r="G47" s="47">
        <v>0</v>
      </c>
      <c r="H47" s="58">
        <f>SUM(G11,G17,G23)-SUM(D4:D9,D11,D13:D15,D17:D19,D21:D23,D25,D32)</f>
        <v>0</v>
      </c>
      <c r="I47" s="18" t="s">
        <v>86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35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250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54</v>
      </c>
      <c r="B4" s="6">
        <v>11926</v>
      </c>
      <c r="C4" s="6">
        <v>11633</v>
      </c>
      <c r="D4" s="6">
        <v>2507</v>
      </c>
      <c r="E4" s="6">
        <v>14433</v>
      </c>
      <c r="F4" s="6">
        <v>1196</v>
      </c>
      <c r="G4" s="6">
        <v>3</v>
      </c>
      <c r="H4" s="6">
        <v>27265</v>
      </c>
      <c r="I4" s="7" t="s">
        <v>55</v>
      </c>
    </row>
    <row r="5" spans="1:9" x14ac:dyDescent="0.2">
      <c r="A5" s="2" t="s">
        <v>24</v>
      </c>
      <c r="B5" s="6">
        <v>6287</v>
      </c>
      <c r="C5" s="6">
        <v>6156</v>
      </c>
      <c r="D5" s="6">
        <v>1275</v>
      </c>
      <c r="E5" s="6">
        <v>7562</v>
      </c>
      <c r="F5" s="6">
        <v>892</v>
      </c>
      <c r="G5" s="6">
        <v>2</v>
      </c>
      <c r="H5" s="6">
        <v>14612</v>
      </c>
      <c r="I5" s="7" t="s">
        <v>25</v>
      </c>
    </row>
    <row r="6" spans="1:9" x14ac:dyDescent="0.2">
      <c r="A6" s="2" t="s">
        <v>26</v>
      </c>
      <c r="B6" s="6">
        <v>2654</v>
      </c>
      <c r="C6" s="6">
        <v>2618</v>
      </c>
      <c r="D6" s="6">
        <v>496</v>
      </c>
      <c r="E6" s="6">
        <v>3150</v>
      </c>
      <c r="F6" s="6">
        <v>129</v>
      </c>
      <c r="G6" s="6">
        <v>1</v>
      </c>
      <c r="H6" s="6">
        <v>5898</v>
      </c>
      <c r="I6" s="7" t="s">
        <v>27</v>
      </c>
    </row>
    <row r="7" spans="1:9" x14ac:dyDescent="0.2">
      <c r="A7" s="2" t="s">
        <v>42</v>
      </c>
      <c r="B7" s="6">
        <v>751</v>
      </c>
      <c r="C7" s="6">
        <v>728</v>
      </c>
      <c r="D7" s="6">
        <v>293</v>
      </c>
      <c r="E7" s="6">
        <v>1044</v>
      </c>
      <c r="F7" s="6">
        <v>22</v>
      </c>
      <c r="G7" s="6">
        <v>0</v>
      </c>
      <c r="H7" s="6">
        <v>1794</v>
      </c>
      <c r="I7" s="7" t="s">
        <v>43</v>
      </c>
    </row>
    <row r="8" spans="1:9" x14ac:dyDescent="0.2">
      <c r="A8" s="2" t="s">
        <v>10</v>
      </c>
      <c r="B8" s="6">
        <v>714</v>
      </c>
      <c r="C8" s="6">
        <v>746</v>
      </c>
      <c r="D8" s="6">
        <v>118</v>
      </c>
      <c r="E8" s="6">
        <v>832</v>
      </c>
      <c r="F8" s="6">
        <v>73</v>
      </c>
      <c r="G8" s="6">
        <v>0</v>
      </c>
      <c r="H8" s="6">
        <v>1651</v>
      </c>
      <c r="I8" s="7" t="s">
        <v>11</v>
      </c>
    </row>
    <row r="9" spans="1:9" x14ac:dyDescent="0.2">
      <c r="A9" s="2" t="s">
        <v>52</v>
      </c>
      <c r="B9" s="6">
        <v>534</v>
      </c>
      <c r="C9" s="6">
        <v>504</v>
      </c>
      <c r="D9" s="6">
        <v>150</v>
      </c>
      <c r="E9" s="6">
        <v>684</v>
      </c>
      <c r="F9" s="6">
        <v>20</v>
      </c>
      <c r="G9" s="6">
        <v>0</v>
      </c>
      <c r="H9" s="6">
        <v>1208</v>
      </c>
      <c r="I9" s="7" t="s">
        <v>53</v>
      </c>
    </row>
    <row r="10" spans="1:9" x14ac:dyDescent="0.2">
      <c r="A10" s="2" t="s">
        <v>14</v>
      </c>
      <c r="B10" s="6">
        <v>332</v>
      </c>
      <c r="C10" s="6">
        <v>303</v>
      </c>
      <c r="D10" s="6">
        <v>47</v>
      </c>
      <c r="E10" s="6">
        <v>379</v>
      </c>
      <c r="F10" s="6">
        <v>11</v>
      </c>
      <c r="G10" s="6">
        <v>0</v>
      </c>
      <c r="H10" s="6">
        <v>693</v>
      </c>
      <c r="I10" s="7" t="s">
        <v>15</v>
      </c>
    </row>
    <row r="11" spans="1:9" x14ac:dyDescent="0.2">
      <c r="A11" s="2" t="s">
        <v>29</v>
      </c>
      <c r="B11" s="6">
        <v>168</v>
      </c>
      <c r="C11" s="6">
        <v>169</v>
      </c>
      <c r="D11" s="6">
        <v>4</v>
      </c>
      <c r="E11" s="6">
        <v>172</v>
      </c>
      <c r="F11" s="6">
        <v>0</v>
      </c>
      <c r="G11" s="6">
        <v>0</v>
      </c>
      <c r="H11" s="6">
        <v>341</v>
      </c>
      <c r="I11" s="7" t="s">
        <v>30</v>
      </c>
    </row>
    <row r="12" spans="1:9" x14ac:dyDescent="0.2">
      <c r="A12" s="2" t="s">
        <v>35</v>
      </c>
      <c r="B12" s="6">
        <v>67</v>
      </c>
      <c r="C12" s="6">
        <v>116</v>
      </c>
      <c r="D12" s="6">
        <v>2</v>
      </c>
      <c r="E12" s="6">
        <v>69</v>
      </c>
      <c r="F12" s="6">
        <v>5</v>
      </c>
      <c r="G12" s="6">
        <v>0</v>
      </c>
      <c r="H12" s="6">
        <v>190</v>
      </c>
      <c r="I12" s="7" t="s">
        <v>22</v>
      </c>
    </row>
    <row r="13" spans="1:9" x14ac:dyDescent="0.2">
      <c r="A13" s="2" t="s">
        <v>21</v>
      </c>
      <c r="B13" s="6">
        <v>89</v>
      </c>
      <c r="C13" s="6">
        <v>67</v>
      </c>
      <c r="D13" s="6">
        <v>21</v>
      </c>
      <c r="E13" s="6">
        <v>110</v>
      </c>
      <c r="F13" s="6">
        <v>8</v>
      </c>
      <c r="G13" s="6">
        <v>0</v>
      </c>
      <c r="H13" s="6">
        <v>185</v>
      </c>
      <c r="I13" s="7" t="s">
        <v>22</v>
      </c>
    </row>
    <row r="14" spans="1:9" x14ac:dyDescent="0.2">
      <c r="A14" s="2" t="s">
        <v>18</v>
      </c>
      <c r="B14" s="6">
        <v>78</v>
      </c>
      <c r="C14" s="6">
        <v>39</v>
      </c>
      <c r="D14" s="6">
        <v>9</v>
      </c>
      <c r="E14" s="6">
        <v>87</v>
      </c>
      <c r="F14" s="6">
        <v>0</v>
      </c>
      <c r="G14" s="6">
        <v>0</v>
      </c>
      <c r="H14" s="6">
        <v>126</v>
      </c>
      <c r="I14" s="7" t="s">
        <v>19</v>
      </c>
    </row>
    <row r="15" spans="1:9" x14ac:dyDescent="0.2">
      <c r="A15" s="2" t="s">
        <v>28</v>
      </c>
      <c r="B15" s="6">
        <v>45</v>
      </c>
      <c r="C15" s="6">
        <v>37</v>
      </c>
      <c r="D15" s="6">
        <v>5</v>
      </c>
      <c r="E15" s="6">
        <v>50</v>
      </c>
      <c r="F15" s="6">
        <v>1</v>
      </c>
      <c r="G15" s="6">
        <v>0</v>
      </c>
      <c r="H15" s="6">
        <v>88</v>
      </c>
      <c r="I15" s="7" t="s">
        <v>13</v>
      </c>
    </row>
    <row r="16" spans="1:9" x14ac:dyDescent="0.2">
      <c r="A16" s="2" t="s">
        <v>12</v>
      </c>
      <c r="B16" s="6">
        <v>34</v>
      </c>
      <c r="C16" s="6">
        <v>35</v>
      </c>
      <c r="D16" s="6">
        <v>12</v>
      </c>
      <c r="E16" s="6">
        <v>46</v>
      </c>
      <c r="F16" s="6">
        <v>6</v>
      </c>
      <c r="G16" s="6">
        <v>0</v>
      </c>
      <c r="H16" s="6">
        <v>87</v>
      </c>
      <c r="I16" s="7" t="s">
        <v>13</v>
      </c>
    </row>
    <row r="17" spans="1:9" x14ac:dyDescent="0.2">
      <c r="A17" s="2" t="s">
        <v>23</v>
      </c>
      <c r="B17" s="6">
        <v>34</v>
      </c>
      <c r="C17" s="6">
        <v>18</v>
      </c>
      <c r="D17" s="6">
        <v>3</v>
      </c>
      <c r="E17" s="6">
        <v>37</v>
      </c>
      <c r="F17" s="6">
        <v>19</v>
      </c>
      <c r="G17" s="6">
        <v>0</v>
      </c>
      <c r="H17" s="6">
        <v>74</v>
      </c>
      <c r="I17" s="7" t="s">
        <v>13</v>
      </c>
    </row>
    <row r="18" spans="1:9" x14ac:dyDescent="0.2">
      <c r="A18" s="2" t="s">
        <v>36</v>
      </c>
      <c r="B18" s="6">
        <v>25</v>
      </c>
      <c r="C18" s="6">
        <v>15</v>
      </c>
      <c r="D18" s="6">
        <v>24</v>
      </c>
      <c r="E18" s="6">
        <v>49</v>
      </c>
      <c r="F18" s="6">
        <v>0</v>
      </c>
      <c r="G18" s="6">
        <v>0</v>
      </c>
      <c r="H18" s="6">
        <v>64</v>
      </c>
      <c r="I18" s="7" t="s">
        <v>37</v>
      </c>
    </row>
    <row r="19" spans="1:9" x14ac:dyDescent="0.2">
      <c r="A19" s="2" t="s">
        <v>41</v>
      </c>
      <c r="B19" s="6">
        <v>21</v>
      </c>
      <c r="C19" s="6">
        <v>9</v>
      </c>
      <c r="D19" s="6">
        <v>27</v>
      </c>
      <c r="E19" s="6">
        <v>48</v>
      </c>
      <c r="F19" s="6">
        <v>4</v>
      </c>
      <c r="G19" s="6">
        <v>0</v>
      </c>
      <c r="H19" s="6">
        <v>61</v>
      </c>
      <c r="I19" s="7" t="s">
        <v>37</v>
      </c>
    </row>
    <row r="20" spans="1:9" x14ac:dyDescent="0.2">
      <c r="A20" s="2" t="s">
        <v>40</v>
      </c>
      <c r="B20" s="6">
        <v>22</v>
      </c>
      <c r="C20" s="6">
        <v>22</v>
      </c>
      <c r="D20" s="6">
        <v>8</v>
      </c>
      <c r="E20" s="6">
        <v>30</v>
      </c>
      <c r="F20" s="6">
        <v>6</v>
      </c>
      <c r="G20" s="6">
        <v>0</v>
      </c>
      <c r="H20" s="6">
        <v>58</v>
      </c>
      <c r="I20" s="7" t="s">
        <v>37</v>
      </c>
    </row>
    <row r="21" spans="1:9" x14ac:dyDescent="0.2">
      <c r="A21" s="2" t="s">
        <v>51</v>
      </c>
      <c r="B21" s="6">
        <v>23</v>
      </c>
      <c r="C21" s="6">
        <v>23</v>
      </c>
      <c r="D21" s="6">
        <v>2</v>
      </c>
      <c r="E21" s="6">
        <v>25</v>
      </c>
      <c r="F21" s="6">
        <v>0</v>
      </c>
      <c r="G21" s="6">
        <v>0</v>
      </c>
      <c r="H21" s="6">
        <v>48</v>
      </c>
      <c r="I21" s="7" t="s">
        <v>37</v>
      </c>
    </row>
    <row r="22" spans="1:9" x14ac:dyDescent="0.2">
      <c r="A22" s="2" t="s">
        <v>34</v>
      </c>
      <c r="B22" s="6">
        <v>8</v>
      </c>
      <c r="C22" s="6">
        <v>15</v>
      </c>
      <c r="D22" s="6">
        <v>0</v>
      </c>
      <c r="E22" s="6">
        <v>8</v>
      </c>
      <c r="F22" s="6">
        <v>0</v>
      </c>
      <c r="G22" s="6">
        <v>0</v>
      </c>
      <c r="H22" s="6">
        <v>23</v>
      </c>
      <c r="I22" s="7" t="s">
        <v>33</v>
      </c>
    </row>
    <row r="23" spans="1:9" x14ac:dyDescent="0.2">
      <c r="A23" s="2" t="s">
        <v>32</v>
      </c>
      <c r="B23" s="6">
        <v>17</v>
      </c>
      <c r="C23" s="6">
        <v>3</v>
      </c>
      <c r="D23" s="6">
        <v>0</v>
      </c>
      <c r="E23" s="6">
        <v>17</v>
      </c>
      <c r="F23" s="6">
        <v>0</v>
      </c>
      <c r="G23" s="6">
        <v>0</v>
      </c>
      <c r="H23" s="6">
        <v>20</v>
      </c>
      <c r="I23" s="7" t="s">
        <v>33</v>
      </c>
    </row>
    <row r="24" spans="1:9" x14ac:dyDescent="0.2">
      <c r="A24" s="2" t="s">
        <v>38</v>
      </c>
      <c r="B24" s="6">
        <v>7</v>
      </c>
      <c r="C24" s="6">
        <v>1</v>
      </c>
      <c r="D24" s="6">
        <v>6</v>
      </c>
      <c r="E24" s="6">
        <v>13</v>
      </c>
      <c r="F24" s="6">
        <v>0</v>
      </c>
      <c r="G24" s="6">
        <v>0</v>
      </c>
      <c r="H24" s="6">
        <v>14</v>
      </c>
      <c r="I24" s="7" t="s">
        <v>33</v>
      </c>
    </row>
    <row r="25" spans="1:9" x14ac:dyDescent="0.2">
      <c r="A25" s="2" t="s">
        <v>39</v>
      </c>
      <c r="B25" s="6">
        <v>4</v>
      </c>
      <c r="C25" s="6">
        <v>2</v>
      </c>
      <c r="D25" s="6">
        <v>1</v>
      </c>
      <c r="E25" s="6">
        <v>5</v>
      </c>
      <c r="F25" s="6">
        <v>0</v>
      </c>
      <c r="G25" s="6">
        <v>0</v>
      </c>
      <c r="H25" s="6">
        <v>7</v>
      </c>
      <c r="I25" s="7" t="s">
        <v>17</v>
      </c>
    </row>
    <row r="26" spans="1:9" x14ac:dyDescent="0.2">
      <c r="A26" s="2" t="s">
        <v>16</v>
      </c>
      <c r="B26" s="6">
        <v>5</v>
      </c>
      <c r="C26" s="6">
        <v>0</v>
      </c>
      <c r="D26" s="6">
        <v>0</v>
      </c>
      <c r="E26" s="6">
        <v>5</v>
      </c>
      <c r="F26" s="6">
        <v>0</v>
      </c>
      <c r="G26" s="6">
        <v>0</v>
      </c>
      <c r="H26" s="6">
        <v>5</v>
      </c>
      <c r="I26" s="7" t="s">
        <v>17</v>
      </c>
    </row>
    <row r="27" spans="1:9" x14ac:dyDescent="0.2">
      <c r="A27" s="2" t="s">
        <v>31</v>
      </c>
      <c r="B27" s="6">
        <v>2</v>
      </c>
      <c r="C27" s="6">
        <v>2</v>
      </c>
      <c r="D27" s="6">
        <v>0</v>
      </c>
      <c r="E27" s="6">
        <v>2</v>
      </c>
      <c r="F27" s="6">
        <v>0</v>
      </c>
      <c r="G27" s="6">
        <v>0</v>
      </c>
      <c r="H27" s="6">
        <v>4</v>
      </c>
      <c r="I27" s="7" t="s">
        <v>17</v>
      </c>
    </row>
    <row r="28" spans="1:9" x14ac:dyDescent="0.2">
      <c r="A28" s="2" t="s">
        <v>45</v>
      </c>
      <c r="B28" s="6">
        <v>2</v>
      </c>
      <c r="C28" s="6">
        <v>0</v>
      </c>
      <c r="D28" s="6">
        <v>2</v>
      </c>
      <c r="E28" s="6">
        <v>4</v>
      </c>
      <c r="F28" s="6">
        <v>0</v>
      </c>
      <c r="G28" s="6">
        <v>0</v>
      </c>
      <c r="H28" s="6">
        <v>4</v>
      </c>
      <c r="I28" s="7" t="s">
        <v>17</v>
      </c>
    </row>
    <row r="29" spans="1:9" x14ac:dyDescent="0.2">
      <c r="A29" s="2" t="s">
        <v>47</v>
      </c>
      <c r="B29" s="6">
        <v>1</v>
      </c>
      <c r="C29" s="6">
        <v>1</v>
      </c>
      <c r="D29" s="6">
        <v>1</v>
      </c>
      <c r="E29" s="6">
        <v>2</v>
      </c>
      <c r="F29" s="6">
        <v>0</v>
      </c>
      <c r="G29" s="6">
        <v>0</v>
      </c>
      <c r="H29" s="6">
        <v>3</v>
      </c>
      <c r="I29" s="7" t="s">
        <v>17</v>
      </c>
    </row>
    <row r="30" spans="1:9" x14ac:dyDescent="0.2">
      <c r="A30" s="2" t="s">
        <v>44</v>
      </c>
      <c r="B30" s="6">
        <v>0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7" t="s">
        <v>17</v>
      </c>
    </row>
    <row r="31" spans="1:9" x14ac:dyDescent="0.2">
      <c r="A31" s="2" t="s">
        <v>20</v>
      </c>
      <c r="B31" s="6">
        <v>1</v>
      </c>
      <c r="C31" s="6">
        <v>0</v>
      </c>
      <c r="D31" s="6">
        <v>0</v>
      </c>
      <c r="E31" s="6">
        <v>1</v>
      </c>
      <c r="F31" s="6">
        <v>0</v>
      </c>
      <c r="G31" s="6">
        <v>0</v>
      </c>
      <c r="H31" s="6">
        <v>1</v>
      </c>
      <c r="I31" s="7" t="s">
        <v>17</v>
      </c>
    </row>
    <row r="32" spans="1:9" x14ac:dyDescent="0.2">
      <c r="A32" s="2" t="s">
        <v>46</v>
      </c>
      <c r="B32" s="6">
        <v>0</v>
      </c>
      <c r="C32" s="6">
        <v>0</v>
      </c>
      <c r="D32" s="6">
        <v>1</v>
      </c>
      <c r="E32" s="6">
        <v>1</v>
      </c>
      <c r="F32" s="6">
        <v>0</v>
      </c>
      <c r="G32" s="6">
        <v>0</v>
      </c>
      <c r="H32" s="6">
        <v>1</v>
      </c>
      <c r="I32" s="7" t="s">
        <v>17</v>
      </c>
    </row>
    <row r="33" spans="1:9" x14ac:dyDescent="0.2">
      <c r="A33" s="2" t="s">
        <v>48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7" t="s">
        <v>17</v>
      </c>
    </row>
    <row r="34" spans="1:9" x14ac:dyDescent="0.2">
      <c r="A34" s="2" t="s">
        <v>49</v>
      </c>
      <c r="B34" s="6">
        <v>1</v>
      </c>
      <c r="C34" s="6">
        <v>0</v>
      </c>
      <c r="D34" s="6">
        <v>0</v>
      </c>
      <c r="E34" s="6">
        <v>1</v>
      </c>
      <c r="F34" s="6">
        <v>0</v>
      </c>
      <c r="G34" s="6">
        <v>0</v>
      </c>
      <c r="H34" s="6">
        <v>1</v>
      </c>
      <c r="I34" s="7" t="s">
        <v>17</v>
      </c>
    </row>
    <row r="35" spans="1:9" x14ac:dyDescent="0.2">
      <c r="A35" s="2" t="s">
        <v>50</v>
      </c>
      <c r="B35" s="6">
        <v>0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7" t="s">
        <v>17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A8B28-97F5-4B53-870D-ECB4DA4E5ED0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82EBB354-7DDA-4172-8C6E-E63EFE7DB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608A6E-2C29-49BF-9FA7-F54F506D3B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2023-01-26T14:40:52Z</cp:lastPrinted>
  <dcterms:created xsi:type="dcterms:W3CDTF">2023-01-13T15:50:34Z</dcterms:created>
  <dcterms:modified xsi:type="dcterms:W3CDTF">2023-01-26T14:40:55Z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