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67" documentId="8_{3D89EC14-4952-480B-82FA-24EACB4E9520}" xr6:coauthVersionLast="47" xr6:coauthVersionMax="47" xr10:uidLastSave="{2A5994C7-F50A-4FD2-B3B1-E9E92B16B679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G11" i="1"/>
  <c r="G10" i="1"/>
  <c r="G47" i="1"/>
  <c r="G45" i="1"/>
  <c r="I25" i="1"/>
  <c r="I21" i="1"/>
  <c r="G32" i="1"/>
  <c r="G28" i="1"/>
  <c r="G17" i="1"/>
  <c r="G16" i="1"/>
  <c r="H6" i="1"/>
  <c r="H8" i="1" s="1"/>
  <c r="H4" i="1"/>
  <c r="H3" i="1"/>
  <c r="I27" i="1"/>
  <c r="G24" i="1"/>
  <c r="G18" i="1" l="1"/>
  <c r="G12" i="1"/>
  <c r="G34" i="1" s="1"/>
</calcChain>
</file>

<file path=xl/sharedStrings.xml><?xml version="1.0" encoding="utf-8"?>
<sst xmlns="http://schemas.openxmlformats.org/spreadsheetml/2006/main" count="161" uniqueCount="92">
  <si>
    <t>CIRCULATION ACTIVITY by STAT GROUP (Jan 22-Dec 22)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</si>
  <si>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</si>
  <si>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</si>
  <si>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</si>
  <si>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</si>
  <si>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</si>
  <si>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</si>
  <si>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</si>
  <si>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</si>
  <si>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</si>
  <si>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</si>
  <si>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0.1%</t>
  </si>
  <si>
    <t>Cc-Beaver, twnshp of</t>
  </si>
  <si>
    <t>1.8%</t>
  </si>
  <si>
    <t>Cc-Colby, twnshp of</t>
  </si>
  <si>
    <t>0.0%</t>
  </si>
  <si>
    <t>Cc-Eaton, twnshp of</t>
  </si>
  <si>
    <t>11.0%</t>
  </si>
  <si>
    <t>Cc-Foster, twnshp of</t>
  </si>
  <si>
    <t>Cc-Green Grove, twnshp of</t>
  </si>
  <si>
    <t>0.3%</t>
  </si>
  <si>
    <t>Cc-Grant, twnshp of</t>
  </si>
  <si>
    <t>Ccl-Greenwood, city of</t>
  </si>
  <si>
    <t>48.2%</t>
  </si>
  <si>
    <t>Cc-Hendren, twnshp of</t>
  </si>
  <si>
    <t>14.3%</t>
  </si>
  <si>
    <t>Ccl-Loyal, city of</t>
  </si>
  <si>
    <t>0.4%</t>
  </si>
  <si>
    <t>Cc-Loyal, twnshp of</t>
  </si>
  <si>
    <t>Cc-Longwood, twnshp of</t>
  </si>
  <si>
    <t>1.0%</t>
  </si>
  <si>
    <t>Cc-Mead, twnshp of</t>
  </si>
  <si>
    <t>4.9%</t>
  </si>
  <si>
    <t>Ccl-Neillsville, city of</t>
  </si>
  <si>
    <t>0.2%</t>
  </si>
  <si>
    <t>Cc-Pine Valley, twnshp of</t>
  </si>
  <si>
    <t>Cc-Reseburg, twnshp of</t>
  </si>
  <si>
    <t>Cc-Seif, twnshp of</t>
  </si>
  <si>
    <t>Ccl-Thorp, city of</t>
  </si>
  <si>
    <t>0.5%</t>
  </si>
  <si>
    <t>Cc-Warner, twnshp of</t>
  </si>
  <si>
    <t>13.2%</t>
  </si>
  <si>
    <t>Cc-Weston, twnshp of</t>
  </si>
  <si>
    <t>0.8%</t>
  </si>
  <si>
    <t>Cc-Withee, twnshp of</t>
  </si>
  <si>
    <t>Ccl-Withee, village of</t>
  </si>
  <si>
    <t>Cc-York, twnshp of</t>
  </si>
  <si>
    <t>Mcl-Spencer, village of</t>
  </si>
  <si>
    <t>Mcl-Weston, village of</t>
  </si>
  <si>
    <t>Tc-Cleveland, twnshp of</t>
  </si>
  <si>
    <t>Tc-Ford, twnshp of</t>
  </si>
  <si>
    <t>WI-Fond du Lac County</t>
  </si>
  <si>
    <t>WI-Washington County</t>
  </si>
  <si>
    <t>Non Wisconsin Resident</t>
  </si>
  <si>
    <t>Interlibrary Loan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</si>
  <si>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</si>
  <si>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</si>
  <si>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</si>
  <si>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</si>
  <si>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</si>
  <si>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</si>
  <si>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</si>
  <si>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</si>
  <si>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</si>
  <si>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</si>
  <si>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</si>
  <si>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</si>
  <si>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</si>
  <si>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</si>
  <si>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>Forest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</si>
  <si>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</si>
  <si>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</si>
  <si>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</si>
  <si>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</si>
  <si>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</si>
  <si>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</si>
  <si>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</si>
  <si>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</si>
  <si>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</si>
  <si>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</si>
  <si>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</si>
  <si>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</si>
  <si>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Eau Claire</t>
  </si>
  <si>
    <t>Jackson</t>
  </si>
  <si>
    <t xml:space="preserve">Marathon </t>
  </si>
  <si>
    <t xml:space="preserve">Taylor </t>
  </si>
  <si>
    <t>Wood</t>
  </si>
  <si>
    <t>All W/O minus Clark, Forest, Langlade, Lincoln, Oneida</t>
  </si>
  <si>
    <t>GREENWOOD COMMUNITY LIBRARY</t>
  </si>
  <si>
    <t xml:space="preserve">  - - </t>
  </si>
  <si>
    <t xml:space="preserve"> - -</t>
  </si>
  <si>
    <t xml:space="preserve">  -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</si>
</sst>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3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0" fontId="3" fillId="0" borderId="0" xfId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6" fontId="9" fillId="0" borderId="0" xfId="1" applyNumberFormat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166" fontId="10" fillId="0" borderId="0" xfId="1" applyNumberFormat="1" applyFont="1" applyAlignment="1">
      <alignment horizontal="left"/>
    </xf>
    <xf numFmtId="0" fontId="9" fillId="5" borderId="0" xfId="1" applyFont="1" applyFill="1" applyAlignment="1">
      <alignment horizontal="left"/>
    </xf>
    <xf numFmtId="166" fontId="9" fillId="5" borderId="0" xfId="1" applyNumberFormat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166" fontId="9" fillId="6" borderId="0" xfId="1" applyNumberFormat="1" applyFont="1" applyFill="1" applyAlignment="1">
      <alignment horizontal="left"/>
    </xf>
    <xf numFmtId="0" fontId="9" fillId="7" borderId="0" xfId="1" applyFont="1" applyFill="1" applyAlignment="1">
      <alignment horizontal="left"/>
    </xf>
    <xf numFmtId="166" fontId="9" fillId="7" borderId="0" xfId="1" applyNumberFormat="1" applyFont="1" applyFill="1" applyAlignment="1">
      <alignment horizontal="left"/>
    </xf>
    <xf numFmtId="3" fontId="1" fillId="0" borderId="2" xfId="1" applyNumberFormat="1" applyFont="1" applyBorder="1"/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1" fillId="0" borderId="2" xfId="1" applyFont="1" applyBorder="1" applyAlignment="1">
      <alignment horizontal="left"/>
    </xf>
    <xf numFmtId="166" fontId="9" fillId="4" borderId="0" xfId="1" applyNumberFormat="1" applyFont="1" applyFill="1" applyAlignment="1">
      <alignment horizontal="left"/>
    </xf>
    <xf numFmtId="0" fontId="9" fillId="0" borderId="0" xfId="1" applyFont="1" applyAlignment="1">
      <alignment horizontal="right"/>
    </xf>
    <xf numFmtId="0" fontId="9" fillId="0" borderId="0" xfId="1" applyFont="1"/>
    <xf numFmtId="0" fontId="9" fillId="0" borderId="2" xfId="1" applyFont="1" applyBorder="1" applyAlignment="1">
      <alignment horizontal="left"/>
    </xf>
    <xf numFmtId="0" fontId="9" fillId="0" borderId="2" xfId="1" applyFont="1" applyBorder="1" applyAlignment="1">
      <alignment horizontal="right"/>
    </xf>
    <xf numFmtId="166" fontId="10" fillId="7" borderId="0" xfId="1" applyNumberFormat="1" applyFont="1" applyFill="1" applyAlignment="1">
      <alignment horizontal="right"/>
    </xf>
    <xf numFmtId="166" fontId="10" fillId="6" borderId="0" xfId="1" applyNumberFormat="1" applyFont="1" applyFill="1" applyAlignment="1">
      <alignment horizontal="right"/>
    </xf>
    <xf numFmtId="166" fontId="10" fillId="7" borderId="2" xfId="1" applyNumberFormat="1" applyFont="1" applyFill="1" applyBorder="1" applyAlignment="1">
      <alignment horizontal="right"/>
    </xf>
    <xf numFmtId="166" fontId="10" fillId="0" borderId="0" xfId="1" applyNumberFormat="1" applyFont="1" applyAlignment="1">
      <alignment horizontal="right"/>
    </xf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" fillId="10" borderId="0" xfId="0" applyFont="1" applyFill="1" applyAlignment="1">
      <alignment horizontal="left"/>
    </xf>
    <xf numFmtId="166" fontId="1" fillId="10" borderId="0" xfId="0" applyNumberFormat="1" applyFont="1" applyFill="1"/>
    <xf numFmtId="0" fontId="1" fillId="9" borderId="0" xfId="0" applyFont="1" applyFill="1" applyAlignment="1">
      <alignment horizontal="left"/>
    </xf>
    <xf numFmtId="166" fontId="1" fillId="9" borderId="0" xfId="0" applyNumberFormat="1" applyFont="1" applyFill="1"/>
    <xf numFmtId="0" fontId="11" fillId="5" borderId="0" xfId="0" applyFont="1" applyFill="1" applyAlignment="1">
      <alignment horizontal="left"/>
    </xf>
    <xf numFmtId="166" fontId="11" fillId="5" borderId="0" xfId="0" applyNumberFormat="1" applyFont="1" applyFill="1"/>
    <xf numFmtId="0" fontId="11" fillId="6" borderId="0" xfId="0" applyFont="1" applyFill="1" applyAlignment="1">
      <alignment horizontal="left"/>
    </xf>
    <xf numFmtId="166" fontId="11" fillId="6" borderId="0" xfId="0" applyNumberFormat="1" applyFont="1" applyFill="1"/>
    <xf numFmtId="166" fontId="1" fillId="0" borderId="0" xfId="1" applyNumberFormat="1" applyFont="1"/>
    <xf numFmtId="0" fontId="12" fillId="5" borderId="0" xfId="0" applyFont="1" applyFill="1" applyAlignment="1">
      <alignment horizontal="left"/>
    </xf>
    <xf numFmtId="166" fontId="12" fillId="5" borderId="0" xfId="0" applyNumberFormat="1" applyFont="1" applyFill="1"/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</cellXfs>
  <cellStyles count="2">
    <cellStyle name="Normal" xfId="0" builtinId="0"/>
    <cellStyle name="Normal 2" xfId="1" xr:uid="{586378F2-D293-4CD8-B7B8-BDC84A4122E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867761452031115"/>
          <c:y val="0.17493297587131368"/>
          <c:w val="0.63958513396715655"/>
          <c:h val="0.7546916890080428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1"/>
                <c:pt idx="0">
                  <c:v>Ccl-Greenwood, city of</c:v>
                </c:pt>
                <c:pt idx="1">
                  <c:v>Cc-Hendren, twnshp of</c:v>
                </c:pt>
                <c:pt idx="2">
                  <c:v>Cc-Warner, twnshp of</c:v>
                </c:pt>
                <c:pt idx="3">
                  <c:v>Cc-Eaton, twnshp of</c:v>
                </c:pt>
                <c:pt idx="4">
                  <c:v>Cc-Mead, twnshp of</c:v>
                </c:pt>
                <c:pt idx="5">
                  <c:v>Cc-Beaver, twnshp of</c:v>
                </c:pt>
                <c:pt idx="6">
                  <c:v>Cc-Reseburg, twnshp of</c:v>
                </c:pt>
                <c:pt idx="7">
                  <c:v>Cc-Longwood, twnshp of</c:v>
                </c:pt>
                <c:pt idx="8">
                  <c:v>Cc-Weston, twnshp of</c:v>
                </c:pt>
                <c:pt idx="9">
                  <c:v>Ccl-Thorp, city of</c:v>
                </c:pt>
                <c:pt idx="10">
                  <c:v>Interlibrary Loan</c:v>
                </c:pt>
                <c:pt idx="11">
                  <c:v>Cc-York, twnshp of</c:v>
                </c:pt>
                <c:pt idx="12">
                  <c:v>Ccl-Loyal, city of</c:v>
                </c:pt>
                <c:pt idx="13">
                  <c:v>Cc-Withee, twnshp of</c:v>
                </c:pt>
                <c:pt idx="14">
                  <c:v>Cc-Pine Valley, twnshp of</c:v>
                </c:pt>
                <c:pt idx="15">
                  <c:v>Cc-Green Grove, twnshp of</c:v>
                </c:pt>
                <c:pt idx="16">
                  <c:v>Non Wisconsin Resident</c:v>
                </c:pt>
                <c:pt idx="17">
                  <c:v>Tc-Ford, twnshp of</c:v>
                </c:pt>
                <c:pt idx="18">
                  <c:v>Cc-Seif, twnshp of</c:v>
                </c:pt>
                <c:pt idx="19">
                  <c:v>Ccl-Neillsville, city of</c:v>
                </c:pt>
                <c:pt idx="20">
                  <c:v>Ccl-Abbotsford, city of</c:v>
                </c:pt>
                <c:pt idx="21">
                  <c:v>Cc-Loyal, twnshp of</c:v>
                </c:pt>
                <c:pt idx="22">
                  <c:v>Mcl-Weston, village of</c:v>
                </c:pt>
                <c:pt idx="23">
                  <c:v>Tc-Cleveland, twnshp of</c:v>
                </c:pt>
                <c:pt idx="24">
                  <c:v>WI-Fond du Lac County</c:v>
                </c:pt>
                <c:pt idx="25">
                  <c:v>WI-Washington County</c:v>
                </c:pt>
                <c:pt idx="26">
                  <c:v>Mcl-Spencer, village of</c:v>
                </c:pt>
                <c:pt idx="27">
                  <c:v>Cc-Grant, twnshp of</c:v>
                </c:pt>
                <c:pt idx="28">
                  <c:v>Ccl-Withee, village of</c:v>
                </c:pt>
                <c:pt idx="29">
                  <c:v>Cc-Colby, twnshp of</c:v>
                </c:pt>
                <c:pt idx="30">
                  <c:v>Cc-Foster, twnshp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31"/>
                <c:pt idx="0">
                  <c:v>6505</c:v>
                </c:pt>
                <c:pt idx="1">
                  <c:v>2016</c:v>
                </c:pt>
                <c:pt idx="2">
                  <c:v>1895</c:v>
                </c:pt>
                <c:pt idx="3">
                  <c:v>1468</c:v>
                </c:pt>
                <c:pt idx="4">
                  <c:v>785</c:v>
                </c:pt>
                <c:pt idx="5">
                  <c:v>286</c:v>
                </c:pt>
                <c:pt idx="6">
                  <c:v>166</c:v>
                </c:pt>
                <c:pt idx="7">
                  <c:v>149</c:v>
                </c:pt>
                <c:pt idx="8">
                  <c:v>135</c:v>
                </c:pt>
                <c:pt idx="9">
                  <c:v>60</c:v>
                </c:pt>
                <c:pt idx="10">
                  <c:v>48</c:v>
                </c:pt>
                <c:pt idx="11">
                  <c:v>47</c:v>
                </c:pt>
                <c:pt idx="12">
                  <c:v>62</c:v>
                </c:pt>
                <c:pt idx="13">
                  <c:v>46</c:v>
                </c:pt>
                <c:pt idx="14">
                  <c:v>57</c:v>
                </c:pt>
                <c:pt idx="15">
                  <c:v>24</c:v>
                </c:pt>
                <c:pt idx="16">
                  <c:v>26</c:v>
                </c:pt>
                <c:pt idx="17">
                  <c:v>37</c:v>
                </c:pt>
                <c:pt idx="18">
                  <c:v>18</c:v>
                </c:pt>
                <c:pt idx="19">
                  <c:v>38</c:v>
                </c:pt>
                <c:pt idx="20">
                  <c:v>8</c:v>
                </c:pt>
                <c:pt idx="21">
                  <c:v>13</c:v>
                </c:pt>
                <c:pt idx="22">
                  <c:v>19</c:v>
                </c:pt>
                <c:pt idx="23">
                  <c:v>9</c:v>
                </c:pt>
                <c:pt idx="24">
                  <c:v>8</c:v>
                </c:pt>
                <c:pt idx="25">
                  <c:v>5</c:v>
                </c:pt>
                <c:pt idx="26">
                  <c:v>0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7-48D9-8204-048E361D933E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1"/>
                <c:pt idx="0">
                  <c:v>Ccl-Greenwood, city of</c:v>
                </c:pt>
                <c:pt idx="1">
                  <c:v>Cc-Hendren, twnshp of</c:v>
                </c:pt>
                <c:pt idx="2">
                  <c:v>Cc-Warner, twnshp of</c:v>
                </c:pt>
                <c:pt idx="3">
                  <c:v>Cc-Eaton, twnshp of</c:v>
                </c:pt>
                <c:pt idx="4">
                  <c:v>Cc-Mead, twnshp of</c:v>
                </c:pt>
                <c:pt idx="5">
                  <c:v>Cc-Beaver, twnshp of</c:v>
                </c:pt>
                <c:pt idx="6">
                  <c:v>Cc-Reseburg, twnshp of</c:v>
                </c:pt>
                <c:pt idx="7">
                  <c:v>Cc-Longwood, twnshp of</c:v>
                </c:pt>
                <c:pt idx="8">
                  <c:v>Cc-Weston, twnshp of</c:v>
                </c:pt>
                <c:pt idx="9">
                  <c:v>Ccl-Thorp, city of</c:v>
                </c:pt>
                <c:pt idx="10">
                  <c:v>Interlibrary Loan</c:v>
                </c:pt>
                <c:pt idx="11">
                  <c:v>Cc-York, twnshp of</c:v>
                </c:pt>
                <c:pt idx="12">
                  <c:v>Ccl-Loyal, city of</c:v>
                </c:pt>
                <c:pt idx="13">
                  <c:v>Cc-Withee, twnshp of</c:v>
                </c:pt>
                <c:pt idx="14">
                  <c:v>Cc-Pine Valley, twnshp of</c:v>
                </c:pt>
                <c:pt idx="15">
                  <c:v>Cc-Green Grove, twnshp of</c:v>
                </c:pt>
                <c:pt idx="16">
                  <c:v>Non Wisconsin Resident</c:v>
                </c:pt>
                <c:pt idx="17">
                  <c:v>Tc-Ford, twnshp of</c:v>
                </c:pt>
                <c:pt idx="18">
                  <c:v>Cc-Seif, twnshp of</c:v>
                </c:pt>
                <c:pt idx="19">
                  <c:v>Ccl-Neillsville, city of</c:v>
                </c:pt>
                <c:pt idx="20">
                  <c:v>Ccl-Abbotsford, city of</c:v>
                </c:pt>
                <c:pt idx="21">
                  <c:v>Cc-Loyal, twnshp of</c:v>
                </c:pt>
                <c:pt idx="22">
                  <c:v>Mcl-Weston, village of</c:v>
                </c:pt>
                <c:pt idx="23">
                  <c:v>Tc-Cleveland, twnshp of</c:v>
                </c:pt>
                <c:pt idx="24">
                  <c:v>WI-Fond du Lac County</c:v>
                </c:pt>
                <c:pt idx="25">
                  <c:v>WI-Washington County</c:v>
                </c:pt>
                <c:pt idx="26">
                  <c:v>Mcl-Spencer, village of</c:v>
                </c:pt>
                <c:pt idx="27">
                  <c:v>Cc-Grant, twnshp of</c:v>
                </c:pt>
                <c:pt idx="28">
                  <c:v>Ccl-Withee, village of</c:v>
                </c:pt>
                <c:pt idx="29">
                  <c:v>Cc-Colby, twnshp of</c:v>
                </c:pt>
                <c:pt idx="30">
                  <c:v>Cc-Foster, twnshp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31"/>
                <c:pt idx="0">
                  <c:v>6274</c:v>
                </c:pt>
                <c:pt idx="1">
                  <c:v>2061</c:v>
                </c:pt>
                <c:pt idx="2">
                  <c:v>1849</c:v>
                </c:pt>
                <c:pt idx="3">
                  <c:v>1546</c:v>
                </c:pt>
                <c:pt idx="4">
                  <c:v>755</c:v>
                </c:pt>
                <c:pt idx="5">
                  <c:v>282</c:v>
                </c:pt>
                <c:pt idx="6">
                  <c:v>165</c:v>
                </c:pt>
                <c:pt idx="7">
                  <c:v>151</c:v>
                </c:pt>
                <c:pt idx="8">
                  <c:v>127</c:v>
                </c:pt>
                <c:pt idx="9">
                  <c:v>64</c:v>
                </c:pt>
                <c:pt idx="10">
                  <c:v>43</c:v>
                </c:pt>
                <c:pt idx="11">
                  <c:v>61</c:v>
                </c:pt>
                <c:pt idx="12">
                  <c:v>54</c:v>
                </c:pt>
                <c:pt idx="13">
                  <c:v>14</c:v>
                </c:pt>
                <c:pt idx="14">
                  <c:v>28</c:v>
                </c:pt>
                <c:pt idx="15">
                  <c:v>39</c:v>
                </c:pt>
                <c:pt idx="16">
                  <c:v>27</c:v>
                </c:pt>
                <c:pt idx="17">
                  <c:v>29</c:v>
                </c:pt>
                <c:pt idx="18">
                  <c:v>48</c:v>
                </c:pt>
                <c:pt idx="19">
                  <c:v>2</c:v>
                </c:pt>
                <c:pt idx="20">
                  <c:v>26</c:v>
                </c:pt>
                <c:pt idx="21">
                  <c:v>5</c:v>
                </c:pt>
                <c:pt idx="22">
                  <c:v>19</c:v>
                </c:pt>
                <c:pt idx="23">
                  <c:v>11</c:v>
                </c:pt>
                <c:pt idx="24">
                  <c:v>6</c:v>
                </c:pt>
                <c:pt idx="25">
                  <c:v>5</c:v>
                </c:pt>
                <c:pt idx="26">
                  <c:v>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F7-48D9-8204-048E361D933E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1"/>
                <c:pt idx="0">
                  <c:v>Ccl-Greenwood, city of</c:v>
                </c:pt>
                <c:pt idx="1">
                  <c:v>Cc-Hendren, twnshp of</c:v>
                </c:pt>
                <c:pt idx="2">
                  <c:v>Cc-Warner, twnshp of</c:v>
                </c:pt>
                <c:pt idx="3">
                  <c:v>Cc-Eaton, twnshp of</c:v>
                </c:pt>
                <c:pt idx="4">
                  <c:v>Cc-Mead, twnshp of</c:v>
                </c:pt>
                <c:pt idx="5">
                  <c:v>Cc-Beaver, twnshp of</c:v>
                </c:pt>
                <c:pt idx="6">
                  <c:v>Cc-Reseburg, twnshp of</c:v>
                </c:pt>
                <c:pt idx="7">
                  <c:v>Cc-Longwood, twnshp of</c:v>
                </c:pt>
                <c:pt idx="8">
                  <c:v>Cc-Weston, twnshp of</c:v>
                </c:pt>
                <c:pt idx="9">
                  <c:v>Ccl-Thorp, city of</c:v>
                </c:pt>
                <c:pt idx="10">
                  <c:v>Interlibrary Loan</c:v>
                </c:pt>
                <c:pt idx="11">
                  <c:v>Cc-York, twnshp of</c:v>
                </c:pt>
                <c:pt idx="12">
                  <c:v>Ccl-Loyal, city of</c:v>
                </c:pt>
                <c:pt idx="13">
                  <c:v>Cc-Withee, twnshp of</c:v>
                </c:pt>
                <c:pt idx="14">
                  <c:v>Cc-Pine Valley, twnshp of</c:v>
                </c:pt>
                <c:pt idx="15">
                  <c:v>Cc-Green Grove, twnshp of</c:v>
                </c:pt>
                <c:pt idx="16">
                  <c:v>Non Wisconsin Resident</c:v>
                </c:pt>
                <c:pt idx="17">
                  <c:v>Tc-Ford, twnshp of</c:v>
                </c:pt>
                <c:pt idx="18">
                  <c:v>Cc-Seif, twnshp of</c:v>
                </c:pt>
                <c:pt idx="19">
                  <c:v>Ccl-Neillsville, city of</c:v>
                </c:pt>
                <c:pt idx="20">
                  <c:v>Ccl-Abbotsford, city of</c:v>
                </c:pt>
                <c:pt idx="21">
                  <c:v>Cc-Loyal, twnshp of</c:v>
                </c:pt>
                <c:pt idx="22">
                  <c:v>Mcl-Weston, village of</c:v>
                </c:pt>
                <c:pt idx="23">
                  <c:v>Tc-Cleveland, twnshp of</c:v>
                </c:pt>
                <c:pt idx="24">
                  <c:v>WI-Fond du Lac County</c:v>
                </c:pt>
                <c:pt idx="25">
                  <c:v>WI-Washington County</c:v>
                </c:pt>
                <c:pt idx="26">
                  <c:v>Mcl-Spencer, village of</c:v>
                </c:pt>
                <c:pt idx="27">
                  <c:v>Cc-Grant, twnshp of</c:v>
                </c:pt>
                <c:pt idx="28">
                  <c:v>Ccl-Withee, village of</c:v>
                </c:pt>
                <c:pt idx="29">
                  <c:v>Cc-Colby, twnshp of</c:v>
                </c:pt>
                <c:pt idx="30">
                  <c:v>Cc-Foster, twnshp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31"/>
                <c:pt idx="0">
                  <c:v>3032</c:v>
                </c:pt>
                <c:pt idx="1">
                  <c:v>641</c:v>
                </c:pt>
                <c:pt idx="2">
                  <c:v>698</c:v>
                </c:pt>
                <c:pt idx="3">
                  <c:v>821</c:v>
                </c:pt>
                <c:pt idx="4">
                  <c:v>153</c:v>
                </c:pt>
                <c:pt idx="5">
                  <c:v>40</c:v>
                </c:pt>
                <c:pt idx="6">
                  <c:v>16</c:v>
                </c:pt>
                <c:pt idx="7">
                  <c:v>20</c:v>
                </c:pt>
                <c:pt idx="8">
                  <c:v>9</c:v>
                </c:pt>
                <c:pt idx="9">
                  <c:v>44</c:v>
                </c:pt>
                <c:pt idx="10">
                  <c:v>47</c:v>
                </c:pt>
                <c:pt idx="11">
                  <c:v>28</c:v>
                </c:pt>
                <c:pt idx="12">
                  <c:v>8</c:v>
                </c:pt>
                <c:pt idx="13">
                  <c:v>49</c:v>
                </c:pt>
                <c:pt idx="14">
                  <c:v>15</c:v>
                </c:pt>
                <c:pt idx="15">
                  <c:v>26</c:v>
                </c:pt>
                <c:pt idx="16">
                  <c:v>21</c:v>
                </c:pt>
                <c:pt idx="17">
                  <c:v>2</c:v>
                </c:pt>
                <c:pt idx="18">
                  <c:v>3</c:v>
                </c:pt>
                <c:pt idx="19">
                  <c:v>28</c:v>
                </c:pt>
                <c:pt idx="20">
                  <c:v>8</c:v>
                </c:pt>
                <c:pt idx="21">
                  <c:v>16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F7-48D9-8204-048E361D933E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1"/>
                <c:pt idx="0">
                  <c:v>Ccl-Greenwood, city of</c:v>
                </c:pt>
                <c:pt idx="1">
                  <c:v>Cc-Hendren, twnshp of</c:v>
                </c:pt>
                <c:pt idx="2">
                  <c:v>Cc-Warner, twnshp of</c:v>
                </c:pt>
                <c:pt idx="3">
                  <c:v>Cc-Eaton, twnshp of</c:v>
                </c:pt>
                <c:pt idx="4">
                  <c:v>Cc-Mead, twnshp of</c:v>
                </c:pt>
                <c:pt idx="5">
                  <c:v>Cc-Beaver, twnshp of</c:v>
                </c:pt>
                <c:pt idx="6">
                  <c:v>Cc-Reseburg, twnshp of</c:v>
                </c:pt>
                <c:pt idx="7">
                  <c:v>Cc-Longwood, twnshp of</c:v>
                </c:pt>
                <c:pt idx="8">
                  <c:v>Cc-Weston, twnshp of</c:v>
                </c:pt>
                <c:pt idx="9">
                  <c:v>Ccl-Thorp, city of</c:v>
                </c:pt>
                <c:pt idx="10">
                  <c:v>Interlibrary Loan</c:v>
                </c:pt>
                <c:pt idx="11">
                  <c:v>Cc-York, twnshp of</c:v>
                </c:pt>
                <c:pt idx="12">
                  <c:v>Ccl-Loyal, city of</c:v>
                </c:pt>
                <c:pt idx="13">
                  <c:v>Cc-Withee, twnshp of</c:v>
                </c:pt>
                <c:pt idx="14">
                  <c:v>Cc-Pine Valley, twnshp of</c:v>
                </c:pt>
                <c:pt idx="15">
                  <c:v>Cc-Green Grove, twnshp of</c:v>
                </c:pt>
                <c:pt idx="16">
                  <c:v>Non Wisconsin Resident</c:v>
                </c:pt>
                <c:pt idx="17">
                  <c:v>Tc-Ford, twnshp of</c:v>
                </c:pt>
                <c:pt idx="18">
                  <c:v>Cc-Seif, twnshp of</c:v>
                </c:pt>
                <c:pt idx="19">
                  <c:v>Ccl-Neillsville, city of</c:v>
                </c:pt>
                <c:pt idx="20">
                  <c:v>Ccl-Abbotsford, city of</c:v>
                </c:pt>
                <c:pt idx="21">
                  <c:v>Cc-Loyal, twnshp of</c:v>
                </c:pt>
                <c:pt idx="22">
                  <c:v>Mcl-Weston, village of</c:v>
                </c:pt>
                <c:pt idx="23">
                  <c:v>Tc-Cleveland, twnshp of</c:v>
                </c:pt>
                <c:pt idx="24">
                  <c:v>WI-Fond du Lac County</c:v>
                </c:pt>
                <c:pt idx="25">
                  <c:v>WI-Washington County</c:v>
                </c:pt>
                <c:pt idx="26">
                  <c:v>Mcl-Spencer, village of</c:v>
                </c:pt>
                <c:pt idx="27">
                  <c:v>Cc-Grant, twnshp of</c:v>
                </c:pt>
                <c:pt idx="28">
                  <c:v>Ccl-Withee, village of</c:v>
                </c:pt>
                <c:pt idx="29">
                  <c:v>Cc-Colby, twnshp of</c:v>
                </c:pt>
                <c:pt idx="30">
                  <c:v>Cc-Foster, twnshp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31"/>
                <c:pt idx="0">
                  <c:v>1084</c:v>
                </c:pt>
                <c:pt idx="1">
                  <c:v>288</c:v>
                </c:pt>
                <c:pt idx="2">
                  <c:v>168</c:v>
                </c:pt>
                <c:pt idx="3">
                  <c:v>31</c:v>
                </c:pt>
                <c:pt idx="4">
                  <c:v>18</c:v>
                </c:pt>
                <c:pt idx="5">
                  <c:v>14</c:v>
                </c:pt>
                <c:pt idx="6">
                  <c:v>1</c:v>
                </c:pt>
                <c:pt idx="7">
                  <c:v>17</c:v>
                </c:pt>
                <c:pt idx="8">
                  <c:v>5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F7-48D9-8204-048E361D933E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1"/>
                <c:pt idx="0">
                  <c:v>Ccl-Greenwood, city of</c:v>
                </c:pt>
                <c:pt idx="1">
                  <c:v>Cc-Hendren, twnshp of</c:v>
                </c:pt>
                <c:pt idx="2">
                  <c:v>Cc-Warner, twnshp of</c:v>
                </c:pt>
                <c:pt idx="3">
                  <c:v>Cc-Eaton, twnshp of</c:v>
                </c:pt>
                <c:pt idx="4">
                  <c:v>Cc-Mead, twnshp of</c:v>
                </c:pt>
                <c:pt idx="5">
                  <c:v>Cc-Beaver, twnshp of</c:v>
                </c:pt>
                <c:pt idx="6">
                  <c:v>Cc-Reseburg, twnshp of</c:v>
                </c:pt>
                <c:pt idx="7">
                  <c:v>Cc-Longwood, twnshp of</c:v>
                </c:pt>
                <c:pt idx="8">
                  <c:v>Cc-Weston, twnshp of</c:v>
                </c:pt>
                <c:pt idx="9">
                  <c:v>Ccl-Thorp, city of</c:v>
                </c:pt>
                <c:pt idx="10">
                  <c:v>Interlibrary Loan</c:v>
                </c:pt>
                <c:pt idx="11">
                  <c:v>Cc-York, twnshp of</c:v>
                </c:pt>
                <c:pt idx="12">
                  <c:v>Ccl-Loyal, city of</c:v>
                </c:pt>
                <c:pt idx="13">
                  <c:v>Cc-Withee, twnshp of</c:v>
                </c:pt>
                <c:pt idx="14">
                  <c:v>Cc-Pine Valley, twnshp of</c:v>
                </c:pt>
                <c:pt idx="15">
                  <c:v>Cc-Green Grove, twnshp of</c:v>
                </c:pt>
                <c:pt idx="16">
                  <c:v>Non Wisconsin Resident</c:v>
                </c:pt>
                <c:pt idx="17">
                  <c:v>Tc-Ford, twnshp of</c:v>
                </c:pt>
                <c:pt idx="18">
                  <c:v>Cc-Seif, twnshp of</c:v>
                </c:pt>
                <c:pt idx="19">
                  <c:v>Ccl-Neillsville, city of</c:v>
                </c:pt>
                <c:pt idx="20">
                  <c:v>Ccl-Abbotsford, city of</c:v>
                </c:pt>
                <c:pt idx="21">
                  <c:v>Cc-Loyal, twnshp of</c:v>
                </c:pt>
                <c:pt idx="22">
                  <c:v>Mcl-Weston, village of</c:v>
                </c:pt>
                <c:pt idx="23">
                  <c:v>Tc-Cleveland, twnshp of</c:v>
                </c:pt>
                <c:pt idx="24">
                  <c:v>WI-Fond du Lac County</c:v>
                </c:pt>
                <c:pt idx="25">
                  <c:v>WI-Washington County</c:v>
                </c:pt>
                <c:pt idx="26">
                  <c:v>Mcl-Spencer, village of</c:v>
                </c:pt>
                <c:pt idx="27">
                  <c:v>Cc-Grant, twnshp of</c:v>
                </c:pt>
                <c:pt idx="28">
                  <c:v>Ccl-Withee, village of</c:v>
                </c:pt>
                <c:pt idx="29">
                  <c:v>Cc-Colby, twnshp of</c:v>
                </c:pt>
                <c:pt idx="30">
                  <c:v>Cc-Foster, twnshp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F7-48D9-8204-048E361D9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9930016"/>
        <c:axId val="1"/>
      </c:barChart>
      <c:catAx>
        <c:axId val="1179930016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9757994814174594E-2"/>
              <c:y val="0.517426273458444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27830596369922211"/>
              <c:y val="0.1226541554959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9930016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732929991356961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238578680203"/>
          <c:y val="0.16868592730661697"/>
          <c:w val="0.82487309644670048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13938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4-4B08-B325-27062FCF6D4D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13699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14-4B08-B325-27062FCF6D4D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14-4B08-B325-27062FCF6D4D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1661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14-4B08-B325-27062FCF6D4D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14-4B08-B325-27062FCF6D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1179932512"/>
        <c:axId val="1"/>
      </c:barChart>
      <c:catAx>
        <c:axId val="1179932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6802030456852791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9932512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79695431472083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7386" cy="81207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D9A5E2-BF93-4AA7-D2FA-57C89A08C3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0.81125</cdr:x>
      <cdr:y>0.07425</cdr:y>
    </cdr:from>
    <cdr:to>
      <cdr:x>0.82325</cdr:x>
      <cdr:y>0.099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77CC2BB3-F98E-60B1-7753-77DC14B0401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08754" y="602965"/>
          <a:ext cx="75569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0.09875</cdr:x>
      <cdr:y>0.059</cdr:y>
    </cdr:from>
    <cdr:to>
      <cdr:x>0.9675</cdr:x>
      <cdr:y>0.08375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51AE66C5-6FA1-9111-747D-E826BDD275C7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21867" y="479124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FD3C5F8-2096-4370-B11B-80909018EB7F}" type="TxLink">
            <a:rPr lang="en-US"/>
            <a:pPr algn="ctr" rtl="0">
              <a:defRPr sz="1000"/>
            </a:pPr>
            <a:t>210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7943" cy="5840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64B155-26A3-F8CC-72FA-538FD07CA8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0.0695</cdr:x>
      <cdr:y>0.066</cdr:y>
    </cdr:from>
    <cdr:to>
      <cdr:x>0.9375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D114E430-81A0-1F6E-681E-4264FDC44EE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96167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BC37670-FD56-483F-B7A6-B4A1A934A701}" type="TxLink">
            <a:rPr lang="en-US"/>
            <a:pPr algn="ctr" rtl="0">
              <a:defRPr sz="1000"/>
            </a:pPr>
            <a:t>210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47"/>
  <sheetViews>
    <sheetView tabSelected="1" topLeftCell="A2" zoomScaleNormal="100" workbookViewId="0">
      <selection activeCell="G16" sqref="G16"/>
    </sheetView>
  </sheetViews>
  <sheetFormatPr defaultRowHeight="15" x14ac:dyDescent="0.2"/>
  <cols>
    <col min="1" max="1" width="12.77734375" style="2" bestFit="1" customWidth="1"/>
    <col min="2" max="5" width="8.77734375" style="8" bestFit="1" customWidth="1"/>
    <col min="6" max="6" width="30.6640625" style="8" customWidth="1"/>
    <col min="7" max="7" width="8.77734375" style="8" bestFit="1" customWidth="1"/>
    <col min="8" max="8" width="8.77734375" style="9" bestFit="1" customWidth="1"/>
    <col min="9" max="255" width="8.88671875" style="1" bestFit="1" customWidth="1"/>
  </cols>
  <sheetData>
    <row r="1" spans="1:10" s="3" customFormat="1" ht="36" customHeight="1" x14ac:dyDescent="0.4">
      <c r="A1" s="67" t="s">
        <v>0</v>
      </c>
      <c r="B1" s="68"/>
      <c r="C1" s="68"/>
      <c r="D1" s="68"/>
      <c r="E1" s="68"/>
      <c r="F1" s="68"/>
      <c r="G1" s="68"/>
      <c r="H1" s="68"/>
    </row>
    <row r="2" spans="1:10" s="10" customFormat="1" ht="26.25" customHeight="1" x14ac:dyDescent="0.2">
      <c r="A2" s="69">
        <v>210</v>
      </c>
      <c r="B2" s="70"/>
      <c r="C2" s="70"/>
      <c r="D2" s="70"/>
      <c r="E2" s="70"/>
      <c r="F2" s="70"/>
      <c r="G2" s="70"/>
      <c r="H2" s="70"/>
    </row>
    <row r="3" spans="1:10" s="4" customFormat="1" ht="36" customHeight="1" x14ac:dyDescent="0.25">
      <c r="A3" s="2" t="s">
        <v>1</v>
      </c>
      <c r="B3" s="8" t="s">
        <v>2</v>
      </c>
      <c r="C3" s="8" t="s">
        <v>4</v>
      </c>
      <c r="D3" s="8" t="s">
        <v>5</v>
      </c>
      <c r="E3" s="8"/>
      <c r="F3" s="11" t="s">
        <v>88</v>
      </c>
      <c r="G3" s="12"/>
      <c r="H3" s="13">
        <f>D35</f>
        <v>19667</v>
      </c>
      <c r="I3" s="14" t="s">
        <v>57</v>
      </c>
    </row>
    <row r="4" spans="1:10" ht="15.75" x14ac:dyDescent="0.2">
      <c r="A4" s="48" t="s">
        <v>10</v>
      </c>
      <c r="B4" s="49">
        <v>8</v>
      </c>
      <c r="C4" s="49">
        <v>8</v>
      </c>
      <c r="D4" s="49">
        <v>16</v>
      </c>
      <c r="F4" s="15" t="s">
        <v>58</v>
      </c>
      <c r="G4" s="16"/>
      <c r="H4" s="17">
        <f>-D11</f>
        <v>-9537</v>
      </c>
      <c r="I4" s="18" t="s">
        <v>59</v>
      </c>
    </row>
    <row r="5" spans="1:10" ht="15.75" x14ac:dyDescent="0.2">
      <c r="A5" s="56" t="s">
        <v>12</v>
      </c>
      <c r="B5" s="57">
        <v>286</v>
      </c>
      <c r="C5" s="57">
        <v>40</v>
      </c>
      <c r="D5" s="57">
        <v>326</v>
      </c>
      <c r="F5" s="15" t="s">
        <v>60</v>
      </c>
      <c r="G5" s="16"/>
      <c r="H5" s="17">
        <v>0</v>
      </c>
      <c r="I5" s="18" t="s">
        <v>61</v>
      </c>
    </row>
    <row r="6" spans="1:10" ht="15.75" x14ac:dyDescent="0.2">
      <c r="A6" s="56" t="s">
        <v>14</v>
      </c>
      <c r="B6" s="57">
        <v>1</v>
      </c>
      <c r="C6" s="57">
        <v>0</v>
      </c>
      <c r="D6" s="57">
        <v>1</v>
      </c>
      <c r="F6" s="15"/>
      <c r="G6" s="16"/>
      <c r="H6" s="17">
        <f>-D34</f>
        <v>-95</v>
      </c>
      <c r="I6" s="18" t="s">
        <v>62</v>
      </c>
    </row>
    <row r="7" spans="1:10" ht="15.75" x14ac:dyDescent="0.2">
      <c r="A7" s="56" t="s">
        <v>16</v>
      </c>
      <c r="B7" s="57">
        <v>1468</v>
      </c>
      <c r="C7" s="57">
        <v>821</v>
      </c>
      <c r="D7" s="57">
        <v>2289</v>
      </c>
      <c r="F7" s="15"/>
      <c r="G7" s="16"/>
      <c r="H7" s="17">
        <v>0</v>
      </c>
      <c r="I7" s="18" t="s">
        <v>63</v>
      </c>
    </row>
    <row r="8" spans="1:10" x14ac:dyDescent="0.2">
      <c r="A8" s="56" t="s">
        <v>18</v>
      </c>
      <c r="B8" s="57">
        <v>0</v>
      </c>
      <c r="C8" s="57">
        <v>0</v>
      </c>
      <c r="D8" s="57">
        <v>0</v>
      </c>
      <c r="F8" s="19"/>
      <c r="G8" s="19"/>
      <c r="H8" s="20">
        <f>SUM(H3:H7)</f>
        <v>10035</v>
      </c>
      <c r="I8" s="21"/>
    </row>
    <row r="9" spans="1:10" ht="15.75" x14ac:dyDescent="0.2">
      <c r="A9" s="56" t="s">
        <v>19</v>
      </c>
      <c r="B9" s="57">
        <v>24</v>
      </c>
      <c r="C9" s="57">
        <v>26</v>
      </c>
      <c r="D9" s="57">
        <v>50</v>
      </c>
      <c r="F9" s="71" t="s">
        <v>64</v>
      </c>
      <c r="G9" s="72"/>
      <c r="H9" s="17"/>
      <c r="I9" s="21"/>
    </row>
    <row r="10" spans="1:10" x14ac:dyDescent="0.2">
      <c r="A10" s="56" t="s">
        <v>21</v>
      </c>
      <c r="B10" s="57">
        <v>5</v>
      </c>
      <c r="C10" s="57">
        <v>1</v>
      </c>
      <c r="D10" s="57">
        <v>6</v>
      </c>
      <c r="F10" s="22" t="s">
        <v>65</v>
      </c>
      <c r="G10" s="23">
        <f>SUM(D4,D13,D17,D21,D25)</f>
        <v>258</v>
      </c>
      <c r="H10" s="24"/>
      <c r="I10" s="21"/>
    </row>
    <row r="11" spans="1:10" x14ac:dyDescent="0.2">
      <c r="A11" s="2" t="s">
        <v>22</v>
      </c>
      <c r="B11" s="8">
        <v>6505</v>
      </c>
      <c r="C11" s="8">
        <v>3032</v>
      </c>
      <c r="D11" s="8">
        <v>9537</v>
      </c>
      <c r="F11" s="25" t="s">
        <v>66</v>
      </c>
      <c r="G11" s="26">
        <f>SUM(D5:D10,D12,D14:D16,D18:D20,D22:D24,D26)</f>
        <v>9647</v>
      </c>
      <c r="H11" s="21"/>
      <c r="I11" s="21"/>
      <c r="J11" s="8"/>
    </row>
    <row r="12" spans="1:10" x14ac:dyDescent="0.2">
      <c r="A12" s="56" t="s">
        <v>24</v>
      </c>
      <c r="B12" s="57">
        <v>2016</v>
      </c>
      <c r="C12" s="57">
        <v>641</v>
      </c>
      <c r="D12" s="57">
        <v>2657</v>
      </c>
      <c r="F12" s="27" t="s">
        <v>67</v>
      </c>
      <c r="G12" s="28">
        <f>SUM(G10:G11)</f>
        <v>9905</v>
      </c>
      <c r="H12" s="21"/>
      <c r="I12" s="21"/>
    </row>
    <row r="13" spans="1:10" x14ac:dyDescent="0.2">
      <c r="A13" s="48" t="s">
        <v>26</v>
      </c>
      <c r="B13" s="49">
        <v>62</v>
      </c>
      <c r="C13" s="49">
        <v>8</v>
      </c>
      <c r="D13" s="49">
        <v>70</v>
      </c>
      <c r="F13" s="19"/>
      <c r="G13" s="19"/>
      <c r="H13" s="21"/>
      <c r="I13" s="21"/>
    </row>
    <row r="14" spans="1:10" x14ac:dyDescent="0.2">
      <c r="A14" s="56" t="s">
        <v>28</v>
      </c>
      <c r="B14" s="57">
        <v>13</v>
      </c>
      <c r="C14" s="57">
        <v>16</v>
      </c>
      <c r="D14" s="57">
        <v>29</v>
      </c>
      <c r="F14" s="19"/>
      <c r="G14" s="19"/>
      <c r="H14" s="21"/>
      <c r="I14" s="21"/>
      <c r="J14" s="8"/>
    </row>
    <row r="15" spans="1:10" ht="15.75" x14ac:dyDescent="0.2">
      <c r="A15" s="56" t="s">
        <v>29</v>
      </c>
      <c r="B15" s="57">
        <v>149</v>
      </c>
      <c r="C15" s="57">
        <v>20</v>
      </c>
      <c r="D15" s="57">
        <v>169</v>
      </c>
      <c r="F15" s="73" t="s">
        <v>68</v>
      </c>
      <c r="G15" s="74"/>
      <c r="H15" s="18" t="s">
        <v>69</v>
      </c>
      <c r="I15" s="29" t="s">
        <v>89</v>
      </c>
    </row>
    <row r="16" spans="1:10" x14ac:dyDescent="0.2">
      <c r="A16" s="56" t="s">
        <v>31</v>
      </c>
      <c r="B16" s="57">
        <v>785</v>
      </c>
      <c r="C16" s="57">
        <v>153</v>
      </c>
      <c r="D16" s="57">
        <v>938</v>
      </c>
      <c r="F16" s="22" t="s">
        <v>65</v>
      </c>
      <c r="G16" s="23">
        <f>SUM(D27:D28)</f>
        <v>19</v>
      </c>
      <c r="H16" s="21"/>
      <c r="I16" s="30"/>
    </row>
    <row r="17" spans="1:9" x14ac:dyDescent="0.2">
      <c r="A17" s="61" t="s">
        <v>33</v>
      </c>
      <c r="B17" s="62">
        <v>38</v>
      </c>
      <c r="C17" s="62">
        <v>28</v>
      </c>
      <c r="D17" s="62">
        <v>66</v>
      </c>
      <c r="F17" s="25" t="s">
        <v>66</v>
      </c>
      <c r="G17" s="26">
        <f>SUM(D29:D30)</f>
        <v>51</v>
      </c>
      <c r="H17" s="18" t="s">
        <v>70</v>
      </c>
      <c r="I17" s="29" t="s">
        <v>89</v>
      </c>
    </row>
    <row r="18" spans="1:9" x14ac:dyDescent="0.2">
      <c r="A18" s="56" t="s">
        <v>35</v>
      </c>
      <c r="B18" s="57">
        <v>57</v>
      </c>
      <c r="C18" s="57">
        <v>15</v>
      </c>
      <c r="D18" s="57">
        <v>72</v>
      </c>
      <c r="F18" s="31" t="s">
        <v>67</v>
      </c>
      <c r="G18" s="32">
        <f>SUM(G16:G17)</f>
        <v>70</v>
      </c>
      <c r="H18" s="21"/>
      <c r="I18" s="30"/>
    </row>
    <row r="19" spans="1:9" x14ac:dyDescent="0.2">
      <c r="A19" s="56" t="s">
        <v>36</v>
      </c>
      <c r="B19" s="57">
        <v>166</v>
      </c>
      <c r="C19" s="57">
        <v>16</v>
      </c>
      <c r="D19" s="57">
        <v>182</v>
      </c>
      <c r="F19" s="19"/>
      <c r="G19" s="19"/>
      <c r="H19" s="18" t="s">
        <v>71</v>
      </c>
      <c r="I19" s="29" t="s">
        <v>89</v>
      </c>
    </row>
    <row r="20" spans="1:9" x14ac:dyDescent="0.2">
      <c r="A20" s="56" t="s">
        <v>37</v>
      </c>
      <c r="B20" s="57">
        <v>18</v>
      </c>
      <c r="C20" s="57">
        <v>3</v>
      </c>
      <c r="D20" s="57">
        <v>21</v>
      </c>
      <c r="F20" s="19"/>
      <c r="G20" s="19"/>
      <c r="H20" s="21"/>
      <c r="I20" s="30"/>
    </row>
    <row r="21" spans="1:9" ht="15.75" x14ac:dyDescent="0.2">
      <c r="A21" s="48" t="s">
        <v>38</v>
      </c>
      <c r="B21" s="49">
        <v>60</v>
      </c>
      <c r="C21" s="49">
        <v>44</v>
      </c>
      <c r="D21" s="49">
        <v>104</v>
      </c>
      <c r="F21" s="75" t="s">
        <v>72</v>
      </c>
      <c r="G21" s="76"/>
      <c r="H21" s="18" t="s">
        <v>73</v>
      </c>
      <c r="I21" s="29">
        <f>SUM(D27:D28)</f>
        <v>19</v>
      </c>
    </row>
    <row r="22" spans="1:9" x14ac:dyDescent="0.2">
      <c r="A22" s="56" t="s">
        <v>40</v>
      </c>
      <c r="B22" s="57">
        <v>1895</v>
      </c>
      <c r="C22" s="57">
        <v>698</v>
      </c>
      <c r="D22" s="57">
        <v>2593</v>
      </c>
      <c r="F22" s="22" t="s">
        <v>65</v>
      </c>
      <c r="G22" s="23">
        <v>0</v>
      </c>
      <c r="H22" s="21"/>
      <c r="I22" s="30"/>
    </row>
    <row r="23" spans="1:9" x14ac:dyDescent="0.2">
      <c r="A23" s="56" t="s">
        <v>42</v>
      </c>
      <c r="B23" s="57">
        <v>135</v>
      </c>
      <c r="C23" s="57">
        <v>9</v>
      </c>
      <c r="D23" s="57">
        <v>144</v>
      </c>
      <c r="F23" s="25" t="s">
        <v>66</v>
      </c>
      <c r="G23" s="26">
        <v>0</v>
      </c>
      <c r="H23" s="18" t="s">
        <v>74</v>
      </c>
      <c r="I23" s="29" t="s">
        <v>90</v>
      </c>
    </row>
    <row r="24" spans="1:9" x14ac:dyDescent="0.2">
      <c r="A24" s="56" t="s">
        <v>44</v>
      </c>
      <c r="B24" s="57">
        <v>46</v>
      </c>
      <c r="C24" s="57">
        <v>49</v>
      </c>
      <c r="D24" s="57">
        <v>95</v>
      </c>
      <c r="F24" s="33" t="s">
        <v>67</v>
      </c>
      <c r="G24" s="34">
        <f>SUM(G22:G23)</f>
        <v>0</v>
      </c>
      <c r="H24" s="21"/>
      <c r="I24" s="30"/>
    </row>
    <row r="25" spans="1:9" x14ac:dyDescent="0.2">
      <c r="A25" s="48" t="s">
        <v>45</v>
      </c>
      <c r="B25" s="49">
        <v>2</v>
      </c>
      <c r="C25" s="49">
        <v>0</v>
      </c>
      <c r="D25" s="49">
        <v>2</v>
      </c>
      <c r="F25" s="19"/>
      <c r="G25" s="19"/>
      <c r="H25" s="18" t="s">
        <v>75</v>
      </c>
      <c r="I25" s="35">
        <f>SUM(D29:D30)</f>
        <v>51</v>
      </c>
    </row>
    <row r="26" spans="1:9" x14ac:dyDescent="0.2">
      <c r="A26" s="56" t="s">
        <v>46</v>
      </c>
      <c r="B26" s="57">
        <v>47</v>
      </c>
      <c r="C26" s="57">
        <v>28</v>
      </c>
      <c r="D26" s="57">
        <v>75</v>
      </c>
      <c r="F26" s="19"/>
      <c r="G26" s="19"/>
      <c r="H26" s="21"/>
      <c r="I26" s="30"/>
    </row>
    <row r="27" spans="1:9" ht="15.75" x14ac:dyDescent="0.2">
      <c r="A27" s="50" t="s">
        <v>47</v>
      </c>
      <c r="B27" s="51">
        <v>0</v>
      </c>
      <c r="C27" s="51">
        <v>0</v>
      </c>
      <c r="D27" s="51">
        <v>0</v>
      </c>
      <c r="F27" s="63" t="s">
        <v>76</v>
      </c>
      <c r="G27" s="64"/>
      <c r="H27" s="21"/>
      <c r="I27" s="36">
        <f>SUM(I15,I17,I19,I21,I23,I25)</f>
        <v>70</v>
      </c>
    </row>
    <row r="28" spans="1:9" x14ac:dyDescent="0.2">
      <c r="A28" s="50" t="s">
        <v>48</v>
      </c>
      <c r="B28" s="51">
        <v>19</v>
      </c>
      <c r="C28" s="51">
        <v>0</v>
      </c>
      <c r="D28" s="51">
        <v>19</v>
      </c>
      <c r="F28" s="22" t="s">
        <v>67</v>
      </c>
      <c r="G28" s="23">
        <f>SUM(D31:D32)</f>
        <v>13</v>
      </c>
      <c r="H28" s="21"/>
      <c r="I28" s="21"/>
    </row>
    <row r="29" spans="1:9" x14ac:dyDescent="0.2">
      <c r="A29" s="58" t="s">
        <v>49</v>
      </c>
      <c r="B29" s="59">
        <v>9</v>
      </c>
      <c r="C29" s="59">
        <v>3</v>
      </c>
      <c r="D29" s="59">
        <v>12</v>
      </c>
      <c r="F29" s="37"/>
      <c r="G29" s="19"/>
      <c r="H29" s="21"/>
      <c r="I29" s="21"/>
    </row>
    <row r="30" spans="1:9" x14ac:dyDescent="0.2">
      <c r="A30" s="58" t="s">
        <v>50</v>
      </c>
      <c r="B30" s="59">
        <v>37</v>
      </c>
      <c r="C30" s="59">
        <v>2</v>
      </c>
      <c r="D30" s="59">
        <v>39</v>
      </c>
      <c r="F30" s="19"/>
      <c r="G30" s="19"/>
      <c r="H30" s="21"/>
      <c r="I30" s="21"/>
    </row>
    <row r="31" spans="1:9" ht="15.75" x14ac:dyDescent="0.2">
      <c r="A31" s="52" t="s">
        <v>51</v>
      </c>
      <c r="B31" s="53">
        <v>8</v>
      </c>
      <c r="C31" s="53">
        <v>0</v>
      </c>
      <c r="D31" s="53">
        <v>8</v>
      </c>
      <c r="F31" s="65" t="s">
        <v>77</v>
      </c>
      <c r="G31" s="66"/>
      <c r="H31" s="21"/>
      <c r="I31" s="21"/>
    </row>
    <row r="32" spans="1:9" x14ac:dyDescent="0.2">
      <c r="A32" s="52" t="s">
        <v>52</v>
      </c>
      <c r="B32" s="53">
        <v>5</v>
      </c>
      <c r="C32" s="53">
        <v>0</v>
      </c>
      <c r="D32" s="53">
        <v>5</v>
      </c>
      <c r="F32" s="22" t="s">
        <v>67</v>
      </c>
      <c r="G32" s="23">
        <f>SUM(D33)</f>
        <v>47</v>
      </c>
      <c r="H32" s="18"/>
      <c r="I32" s="21"/>
    </row>
    <row r="33" spans="1:9" x14ac:dyDescent="0.2">
      <c r="A33" s="54" t="s">
        <v>53</v>
      </c>
      <c r="B33" s="55">
        <v>26</v>
      </c>
      <c r="C33" s="55">
        <v>21</v>
      </c>
      <c r="D33" s="55">
        <v>47</v>
      </c>
      <c r="F33" s="19"/>
      <c r="G33" s="38"/>
      <c r="H33" s="21"/>
      <c r="I33"/>
    </row>
    <row r="34" spans="1:9" x14ac:dyDescent="0.2">
      <c r="A34" s="2" t="s">
        <v>54</v>
      </c>
      <c r="B34" s="8">
        <v>48</v>
      </c>
      <c r="C34" s="8">
        <v>47</v>
      </c>
      <c r="D34" s="8">
        <v>95</v>
      </c>
      <c r="F34" s="19"/>
      <c r="G34" s="39">
        <f>SUM(G12,G18,G24,G28,G32)</f>
        <v>10035</v>
      </c>
      <c r="H34" s="21"/>
      <c r="I34"/>
    </row>
    <row r="35" spans="1:9" x14ac:dyDescent="0.2">
      <c r="A35" s="2" t="s">
        <v>55</v>
      </c>
      <c r="B35" s="8">
        <v>13938</v>
      </c>
      <c r="C35" s="8">
        <v>5729</v>
      </c>
      <c r="D35" s="8">
        <v>19667</v>
      </c>
      <c r="F35"/>
      <c r="G35"/>
      <c r="H35" s="21"/>
      <c r="I35"/>
    </row>
    <row r="36" spans="1:9" x14ac:dyDescent="0.2">
      <c r="F36"/>
      <c r="G36"/>
      <c r="H36" s="21"/>
      <c r="I36"/>
    </row>
    <row r="37" spans="1:9" x14ac:dyDescent="0.2">
      <c r="F37" s="22" t="s">
        <v>78</v>
      </c>
      <c r="G37" s="40"/>
      <c r="H37" s="41"/>
      <c r="I37"/>
    </row>
    <row r="38" spans="1:9" x14ac:dyDescent="0.2">
      <c r="F38" s="22" t="s">
        <v>79</v>
      </c>
      <c r="G38" s="40"/>
      <c r="H38" s="41"/>
      <c r="I38"/>
    </row>
    <row r="39" spans="1:9" x14ac:dyDescent="0.2">
      <c r="F39" s="22"/>
      <c r="G39" s="40"/>
      <c r="H39" s="41"/>
      <c r="I39"/>
    </row>
    <row r="40" spans="1:9" x14ac:dyDescent="0.2">
      <c r="F40" s="42" t="s">
        <v>64</v>
      </c>
      <c r="G40" s="43" t="s">
        <v>80</v>
      </c>
      <c r="H40" s="41"/>
      <c r="I40"/>
    </row>
    <row r="41" spans="1:9" x14ac:dyDescent="0.2">
      <c r="F41" s="33" t="s">
        <v>81</v>
      </c>
      <c r="G41" s="44" t="s">
        <v>91</v>
      </c>
      <c r="H41" s="41"/>
      <c r="I41"/>
    </row>
    <row r="42" spans="1:9" x14ac:dyDescent="0.2">
      <c r="F42" s="33" t="s">
        <v>82</v>
      </c>
      <c r="G42" s="44" t="s">
        <v>90</v>
      </c>
      <c r="H42" s="41"/>
      <c r="I42"/>
    </row>
    <row r="43" spans="1:9" x14ac:dyDescent="0.2">
      <c r="F43" s="33" t="s">
        <v>83</v>
      </c>
      <c r="G43" s="44" t="s">
        <v>90</v>
      </c>
      <c r="H43" s="21"/>
      <c r="I43"/>
    </row>
    <row r="44" spans="1:9" x14ac:dyDescent="0.2">
      <c r="F44" s="31" t="s">
        <v>84</v>
      </c>
      <c r="G44" s="45" t="s">
        <v>90</v>
      </c>
      <c r="H44" s="21"/>
      <c r="I44"/>
    </row>
    <row r="45" spans="1:9" x14ac:dyDescent="0.2">
      <c r="F45" s="31" t="s">
        <v>85</v>
      </c>
      <c r="G45" s="45">
        <f>SUM(D29:D30)</f>
        <v>51</v>
      </c>
      <c r="H45" s="18"/>
      <c r="I45"/>
    </row>
    <row r="46" spans="1:9" x14ac:dyDescent="0.2">
      <c r="F46" s="33" t="s">
        <v>86</v>
      </c>
      <c r="G46" s="46" t="s">
        <v>90</v>
      </c>
      <c r="H46" s="18"/>
      <c r="I46" s="21"/>
    </row>
    <row r="47" spans="1:9" x14ac:dyDescent="0.2">
      <c r="F47" s="22"/>
      <c r="G47" s="47">
        <f>SUM(G41:G46)</f>
        <v>51</v>
      </c>
      <c r="H47" s="60">
        <f>SUM(G11,G17,G23)-SUM(D5:D10,D12,D14:D16,D18:D20,D22:D24,D26)</f>
        <v>51</v>
      </c>
      <c r="I47" s="18" t="s">
        <v>87</v>
      </c>
    </row>
  </sheetData>
  <mergeCells count="7">
    <mergeCell ref="F27:G27"/>
    <mergeCell ref="F31:G31"/>
    <mergeCell ref="A1:H1"/>
    <mergeCell ref="A2:H2"/>
    <mergeCell ref="F9:G9"/>
    <mergeCell ref="F15:G15"/>
    <mergeCell ref="F21:G21"/>
  </mergeCells>
  <printOptions horizontalCentered="1"/>
  <pageMargins left="0.75" right="0.75" top="1" bottom="1" header="0.5" footer="0.5"/>
  <pageSetup scale="72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35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>
        <v>210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s="1" customFormat="1" ht="12.75" x14ac:dyDescent="0.2">
      <c r="A4" s="2" t="s">
        <v>55</v>
      </c>
      <c r="B4" s="6">
        <v>13938</v>
      </c>
      <c r="C4" s="6">
        <v>13699</v>
      </c>
      <c r="D4" s="6">
        <v>5729</v>
      </c>
      <c r="E4" s="6">
        <v>19667</v>
      </c>
      <c r="F4" s="6">
        <v>1661</v>
      </c>
      <c r="G4" s="6">
        <v>0</v>
      </c>
      <c r="H4" s="6">
        <v>35027</v>
      </c>
      <c r="I4" s="7" t="s">
        <v>56</v>
      </c>
    </row>
    <row r="5" spans="1:9" x14ac:dyDescent="0.2">
      <c r="A5" s="2" t="s">
        <v>22</v>
      </c>
      <c r="B5" s="6">
        <v>6505</v>
      </c>
      <c r="C5" s="6">
        <v>6274</v>
      </c>
      <c r="D5" s="6">
        <v>3032</v>
      </c>
      <c r="E5" s="6">
        <v>9537</v>
      </c>
      <c r="F5" s="6">
        <v>1084</v>
      </c>
      <c r="G5" s="6">
        <v>0</v>
      </c>
      <c r="H5" s="6">
        <v>16895</v>
      </c>
      <c r="I5" s="7" t="s">
        <v>23</v>
      </c>
    </row>
    <row r="6" spans="1:9" x14ac:dyDescent="0.2">
      <c r="A6" s="2" t="s">
        <v>24</v>
      </c>
      <c r="B6" s="6">
        <v>2016</v>
      </c>
      <c r="C6" s="6">
        <v>2061</v>
      </c>
      <c r="D6" s="6">
        <v>641</v>
      </c>
      <c r="E6" s="6">
        <v>2657</v>
      </c>
      <c r="F6" s="6">
        <v>288</v>
      </c>
      <c r="G6" s="6">
        <v>0</v>
      </c>
      <c r="H6" s="6">
        <v>5006</v>
      </c>
      <c r="I6" s="7" t="s">
        <v>25</v>
      </c>
    </row>
    <row r="7" spans="1:9" x14ac:dyDescent="0.2">
      <c r="A7" s="2" t="s">
        <v>40</v>
      </c>
      <c r="B7" s="6">
        <v>1895</v>
      </c>
      <c r="C7" s="6">
        <v>1849</v>
      </c>
      <c r="D7" s="6">
        <v>698</v>
      </c>
      <c r="E7" s="6">
        <v>2593</v>
      </c>
      <c r="F7" s="6">
        <v>168</v>
      </c>
      <c r="G7" s="6">
        <v>0</v>
      </c>
      <c r="H7" s="6">
        <v>4610</v>
      </c>
      <c r="I7" s="7" t="s">
        <v>41</v>
      </c>
    </row>
    <row r="8" spans="1:9" x14ac:dyDescent="0.2">
      <c r="A8" s="2" t="s">
        <v>16</v>
      </c>
      <c r="B8" s="6">
        <v>1468</v>
      </c>
      <c r="C8" s="6">
        <v>1546</v>
      </c>
      <c r="D8" s="6">
        <v>821</v>
      </c>
      <c r="E8" s="6">
        <v>2289</v>
      </c>
      <c r="F8" s="6">
        <v>31</v>
      </c>
      <c r="G8" s="6">
        <v>0</v>
      </c>
      <c r="H8" s="6">
        <v>3866</v>
      </c>
      <c r="I8" s="7" t="s">
        <v>17</v>
      </c>
    </row>
    <row r="9" spans="1:9" x14ac:dyDescent="0.2">
      <c r="A9" s="2" t="s">
        <v>31</v>
      </c>
      <c r="B9" s="6">
        <v>785</v>
      </c>
      <c r="C9" s="6">
        <v>755</v>
      </c>
      <c r="D9" s="6">
        <v>153</v>
      </c>
      <c r="E9" s="6">
        <v>938</v>
      </c>
      <c r="F9" s="6">
        <v>18</v>
      </c>
      <c r="G9" s="6">
        <v>0</v>
      </c>
      <c r="H9" s="6">
        <v>1711</v>
      </c>
      <c r="I9" s="7" t="s">
        <v>32</v>
      </c>
    </row>
    <row r="10" spans="1:9" x14ac:dyDescent="0.2">
      <c r="A10" s="2" t="s">
        <v>12</v>
      </c>
      <c r="B10" s="6">
        <v>286</v>
      </c>
      <c r="C10" s="6">
        <v>282</v>
      </c>
      <c r="D10" s="6">
        <v>40</v>
      </c>
      <c r="E10" s="6">
        <v>326</v>
      </c>
      <c r="F10" s="6">
        <v>14</v>
      </c>
      <c r="G10" s="6">
        <v>0</v>
      </c>
      <c r="H10" s="6">
        <v>622</v>
      </c>
      <c r="I10" s="7" t="s">
        <v>13</v>
      </c>
    </row>
    <row r="11" spans="1:9" x14ac:dyDescent="0.2">
      <c r="A11" s="2" t="s">
        <v>36</v>
      </c>
      <c r="B11" s="6">
        <v>166</v>
      </c>
      <c r="C11" s="6">
        <v>165</v>
      </c>
      <c r="D11" s="6">
        <v>16</v>
      </c>
      <c r="E11" s="6">
        <v>182</v>
      </c>
      <c r="F11" s="6">
        <v>1</v>
      </c>
      <c r="G11" s="6">
        <v>0</v>
      </c>
      <c r="H11" s="6">
        <v>348</v>
      </c>
      <c r="I11" s="7" t="s">
        <v>30</v>
      </c>
    </row>
    <row r="12" spans="1:9" x14ac:dyDescent="0.2">
      <c r="A12" s="2" t="s">
        <v>29</v>
      </c>
      <c r="B12" s="6">
        <v>149</v>
      </c>
      <c r="C12" s="6">
        <v>151</v>
      </c>
      <c r="D12" s="6">
        <v>20</v>
      </c>
      <c r="E12" s="6">
        <v>169</v>
      </c>
      <c r="F12" s="6">
        <v>17</v>
      </c>
      <c r="G12" s="6">
        <v>0</v>
      </c>
      <c r="H12" s="6">
        <v>337</v>
      </c>
      <c r="I12" s="7" t="s">
        <v>30</v>
      </c>
    </row>
    <row r="13" spans="1:9" x14ac:dyDescent="0.2">
      <c r="A13" s="2" t="s">
        <v>42</v>
      </c>
      <c r="B13" s="6">
        <v>135</v>
      </c>
      <c r="C13" s="6">
        <v>127</v>
      </c>
      <c r="D13" s="6">
        <v>9</v>
      </c>
      <c r="E13" s="6">
        <v>144</v>
      </c>
      <c r="F13" s="6">
        <v>5</v>
      </c>
      <c r="G13" s="6">
        <v>0</v>
      </c>
      <c r="H13" s="6">
        <v>276</v>
      </c>
      <c r="I13" s="7" t="s">
        <v>43</v>
      </c>
    </row>
    <row r="14" spans="1:9" x14ac:dyDescent="0.2">
      <c r="A14" s="2" t="s">
        <v>38</v>
      </c>
      <c r="B14" s="6">
        <v>60</v>
      </c>
      <c r="C14" s="6">
        <v>64</v>
      </c>
      <c r="D14" s="6">
        <v>44</v>
      </c>
      <c r="E14" s="6">
        <v>104</v>
      </c>
      <c r="F14" s="6">
        <v>10</v>
      </c>
      <c r="G14" s="6">
        <v>0</v>
      </c>
      <c r="H14" s="6">
        <v>178</v>
      </c>
      <c r="I14" s="7" t="s">
        <v>39</v>
      </c>
    </row>
    <row r="15" spans="1:9" x14ac:dyDescent="0.2">
      <c r="A15" s="2" t="s">
        <v>54</v>
      </c>
      <c r="B15" s="6">
        <v>48</v>
      </c>
      <c r="C15" s="6">
        <v>43</v>
      </c>
      <c r="D15" s="6">
        <v>47</v>
      </c>
      <c r="E15" s="6">
        <v>95</v>
      </c>
      <c r="F15" s="6">
        <v>0</v>
      </c>
      <c r="G15" s="6">
        <v>0</v>
      </c>
      <c r="H15" s="6">
        <v>138</v>
      </c>
      <c r="I15" s="7" t="s">
        <v>27</v>
      </c>
    </row>
    <row r="16" spans="1:9" x14ac:dyDescent="0.2">
      <c r="A16" s="2" t="s">
        <v>46</v>
      </c>
      <c r="B16" s="6">
        <v>47</v>
      </c>
      <c r="C16" s="6">
        <v>61</v>
      </c>
      <c r="D16" s="6">
        <v>28</v>
      </c>
      <c r="E16" s="6">
        <v>75</v>
      </c>
      <c r="F16" s="6">
        <v>0</v>
      </c>
      <c r="G16" s="6">
        <v>0</v>
      </c>
      <c r="H16" s="6">
        <v>136</v>
      </c>
      <c r="I16" s="7" t="s">
        <v>27</v>
      </c>
    </row>
    <row r="17" spans="1:9" x14ac:dyDescent="0.2">
      <c r="A17" s="2" t="s">
        <v>26</v>
      </c>
      <c r="B17" s="6">
        <v>62</v>
      </c>
      <c r="C17" s="6">
        <v>54</v>
      </c>
      <c r="D17" s="6">
        <v>8</v>
      </c>
      <c r="E17" s="6">
        <v>70</v>
      </c>
      <c r="F17" s="6">
        <v>1</v>
      </c>
      <c r="G17" s="6">
        <v>0</v>
      </c>
      <c r="H17" s="6">
        <v>125</v>
      </c>
      <c r="I17" s="7" t="s">
        <v>27</v>
      </c>
    </row>
    <row r="18" spans="1:9" x14ac:dyDescent="0.2">
      <c r="A18" s="2" t="s">
        <v>44</v>
      </c>
      <c r="B18" s="6">
        <v>46</v>
      </c>
      <c r="C18" s="6">
        <v>14</v>
      </c>
      <c r="D18" s="6">
        <v>49</v>
      </c>
      <c r="E18" s="6">
        <v>95</v>
      </c>
      <c r="F18" s="6">
        <v>0</v>
      </c>
      <c r="G18" s="6">
        <v>0</v>
      </c>
      <c r="H18" s="6">
        <v>109</v>
      </c>
      <c r="I18" s="7" t="s">
        <v>20</v>
      </c>
    </row>
    <row r="19" spans="1:9" x14ac:dyDescent="0.2">
      <c r="A19" s="2" t="s">
        <v>35</v>
      </c>
      <c r="B19" s="6">
        <v>57</v>
      </c>
      <c r="C19" s="6">
        <v>28</v>
      </c>
      <c r="D19" s="6">
        <v>15</v>
      </c>
      <c r="E19" s="6">
        <v>72</v>
      </c>
      <c r="F19" s="6">
        <v>2</v>
      </c>
      <c r="G19" s="6">
        <v>0</v>
      </c>
      <c r="H19" s="6">
        <v>102</v>
      </c>
      <c r="I19" s="7" t="s">
        <v>20</v>
      </c>
    </row>
    <row r="20" spans="1:9" x14ac:dyDescent="0.2">
      <c r="A20" s="2" t="s">
        <v>19</v>
      </c>
      <c r="B20" s="6">
        <v>24</v>
      </c>
      <c r="C20" s="6">
        <v>39</v>
      </c>
      <c r="D20" s="6">
        <v>26</v>
      </c>
      <c r="E20" s="6">
        <v>50</v>
      </c>
      <c r="F20" s="6">
        <v>4</v>
      </c>
      <c r="G20" s="6">
        <v>0</v>
      </c>
      <c r="H20" s="6">
        <v>93</v>
      </c>
      <c r="I20" s="7" t="s">
        <v>20</v>
      </c>
    </row>
    <row r="21" spans="1:9" x14ac:dyDescent="0.2">
      <c r="A21" s="2" t="s">
        <v>53</v>
      </c>
      <c r="B21" s="6">
        <v>26</v>
      </c>
      <c r="C21" s="6">
        <v>27</v>
      </c>
      <c r="D21" s="6">
        <v>21</v>
      </c>
      <c r="E21" s="6">
        <v>47</v>
      </c>
      <c r="F21" s="6">
        <v>3</v>
      </c>
      <c r="G21" s="6">
        <v>0</v>
      </c>
      <c r="H21" s="6">
        <v>77</v>
      </c>
      <c r="I21" s="7" t="s">
        <v>34</v>
      </c>
    </row>
    <row r="22" spans="1:9" x14ac:dyDescent="0.2">
      <c r="A22" s="2" t="s">
        <v>50</v>
      </c>
      <c r="B22" s="6">
        <v>37</v>
      </c>
      <c r="C22" s="6">
        <v>29</v>
      </c>
      <c r="D22" s="6">
        <v>2</v>
      </c>
      <c r="E22" s="6">
        <v>39</v>
      </c>
      <c r="F22" s="6">
        <v>8</v>
      </c>
      <c r="G22" s="6">
        <v>0</v>
      </c>
      <c r="H22" s="6">
        <v>76</v>
      </c>
      <c r="I22" s="7" t="s">
        <v>34</v>
      </c>
    </row>
    <row r="23" spans="1:9" x14ac:dyDescent="0.2">
      <c r="A23" s="2" t="s">
        <v>37</v>
      </c>
      <c r="B23" s="6">
        <v>18</v>
      </c>
      <c r="C23" s="6">
        <v>48</v>
      </c>
      <c r="D23" s="6">
        <v>3</v>
      </c>
      <c r="E23" s="6">
        <v>21</v>
      </c>
      <c r="F23" s="6">
        <v>0</v>
      </c>
      <c r="G23" s="6">
        <v>0</v>
      </c>
      <c r="H23" s="6">
        <v>69</v>
      </c>
      <c r="I23" s="7" t="s">
        <v>34</v>
      </c>
    </row>
    <row r="24" spans="1:9" x14ac:dyDescent="0.2">
      <c r="A24" s="2" t="s">
        <v>33</v>
      </c>
      <c r="B24" s="6">
        <v>38</v>
      </c>
      <c r="C24" s="6">
        <v>2</v>
      </c>
      <c r="D24" s="6">
        <v>28</v>
      </c>
      <c r="E24" s="6">
        <v>66</v>
      </c>
      <c r="F24" s="6">
        <v>0</v>
      </c>
      <c r="G24" s="6">
        <v>0</v>
      </c>
      <c r="H24" s="6">
        <v>68</v>
      </c>
      <c r="I24" s="7" t="s">
        <v>34</v>
      </c>
    </row>
    <row r="25" spans="1:9" x14ac:dyDescent="0.2">
      <c r="A25" s="2" t="s">
        <v>10</v>
      </c>
      <c r="B25" s="6">
        <v>8</v>
      </c>
      <c r="C25" s="6">
        <v>26</v>
      </c>
      <c r="D25" s="6">
        <v>8</v>
      </c>
      <c r="E25" s="6">
        <v>16</v>
      </c>
      <c r="F25" s="6">
        <v>0</v>
      </c>
      <c r="G25" s="6">
        <v>0</v>
      </c>
      <c r="H25" s="6">
        <v>42</v>
      </c>
      <c r="I25" s="7" t="s">
        <v>11</v>
      </c>
    </row>
    <row r="26" spans="1:9" x14ac:dyDescent="0.2">
      <c r="A26" s="2" t="s">
        <v>28</v>
      </c>
      <c r="B26" s="6">
        <v>13</v>
      </c>
      <c r="C26" s="6">
        <v>5</v>
      </c>
      <c r="D26" s="6">
        <v>16</v>
      </c>
      <c r="E26" s="6">
        <v>29</v>
      </c>
      <c r="F26" s="6">
        <v>7</v>
      </c>
      <c r="G26" s="6">
        <v>0</v>
      </c>
      <c r="H26" s="6">
        <v>41</v>
      </c>
      <c r="I26" s="7" t="s">
        <v>11</v>
      </c>
    </row>
    <row r="27" spans="1:9" x14ac:dyDescent="0.2">
      <c r="A27" s="2" t="s">
        <v>48</v>
      </c>
      <c r="B27" s="6">
        <v>19</v>
      </c>
      <c r="C27" s="6">
        <v>19</v>
      </c>
      <c r="D27" s="6">
        <v>0</v>
      </c>
      <c r="E27" s="6">
        <v>19</v>
      </c>
      <c r="F27" s="6">
        <v>0</v>
      </c>
      <c r="G27" s="6">
        <v>0</v>
      </c>
      <c r="H27" s="6">
        <v>38</v>
      </c>
      <c r="I27" s="7" t="s">
        <v>11</v>
      </c>
    </row>
    <row r="28" spans="1:9" x14ac:dyDescent="0.2">
      <c r="A28" s="2" t="s">
        <v>49</v>
      </c>
      <c r="B28" s="6">
        <v>9</v>
      </c>
      <c r="C28" s="6">
        <v>11</v>
      </c>
      <c r="D28" s="6">
        <v>3</v>
      </c>
      <c r="E28" s="6">
        <v>12</v>
      </c>
      <c r="F28" s="6">
        <v>0</v>
      </c>
      <c r="G28" s="6">
        <v>0</v>
      </c>
      <c r="H28" s="6">
        <v>23</v>
      </c>
      <c r="I28" s="7" t="s">
        <v>11</v>
      </c>
    </row>
    <row r="29" spans="1:9" x14ac:dyDescent="0.2">
      <c r="A29" s="2" t="s">
        <v>51</v>
      </c>
      <c r="B29" s="6">
        <v>8</v>
      </c>
      <c r="C29" s="6">
        <v>6</v>
      </c>
      <c r="D29" s="6">
        <v>0</v>
      </c>
      <c r="E29" s="6">
        <v>8</v>
      </c>
      <c r="F29" s="6">
        <v>0</v>
      </c>
      <c r="G29" s="6">
        <v>0</v>
      </c>
      <c r="H29" s="6">
        <v>14</v>
      </c>
      <c r="I29" s="7" t="s">
        <v>15</v>
      </c>
    </row>
    <row r="30" spans="1:9" x14ac:dyDescent="0.2">
      <c r="A30" s="2" t="s">
        <v>52</v>
      </c>
      <c r="B30" s="6">
        <v>5</v>
      </c>
      <c r="C30" s="6">
        <v>5</v>
      </c>
      <c r="D30" s="6">
        <v>0</v>
      </c>
      <c r="E30" s="6">
        <v>5</v>
      </c>
      <c r="F30" s="6">
        <v>0</v>
      </c>
      <c r="G30" s="6">
        <v>0</v>
      </c>
      <c r="H30" s="6">
        <v>10</v>
      </c>
      <c r="I30" s="7" t="s">
        <v>15</v>
      </c>
    </row>
    <row r="31" spans="1:9" x14ac:dyDescent="0.2">
      <c r="A31" s="2" t="s">
        <v>47</v>
      </c>
      <c r="B31" s="6">
        <v>0</v>
      </c>
      <c r="C31" s="6">
        <v>7</v>
      </c>
      <c r="D31" s="6">
        <v>0</v>
      </c>
      <c r="E31" s="6">
        <v>0</v>
      </c>
      <c r="F31" s="6">
        <v>0</v>
      </c>
      <c r="G31" s="6">
        <v>0</v>
      </c>
      <c r="H31" s="6">
        <v>7</v>
      </c>
      <c r="I31" s="7" t="s">
        <v>15</v>
      </c>
    </row>
    <row r="32" spans="1:9" x14ac:dyDescent="0.2">
      <c r="A32" s="2" t="s">
        <v>21</v>
      </c>
      <c r="B32" s="6">
        <v>5</v>
      </c>
      <c r="C32" s="6">
        <v>0</v>
      </c>
      <c r="D32" s="6">
        <v>1</v>
      </c>
      <c r="E32" s="6">
        <v>6</v>
      </c>
      <c r="F32" s="6">
        <v>0</v>
      </c>
      <c r="G32" s="6">
        <v>0</v>
      </c>
      <c r="H32" s="6">
        <v>6</v>
      </c>
      <c r="I32" s="7" t="s">
        <v>15</v>
      </c>
    </row>
    <row r="33" spans="1:9" x14ac:dyDescent="0.2">
      <c r="A33" s="2" t="s">
        <v>45</v>
      </c>
      <c r="B33" s="6">
        <v>2</v>
      </c>
      <c r="C33" s="6">
        <v>0</v>
      </c>
      <c r="D33" s="6">
        <v>0</v>
      </c>
      <c r="E33" s="6">
        <v>2</v>
      </c>
      <c r="F33" s="6">
        <v>0</v>
      </c>
      <c r="G33" s="6">
        <v>0</v>
      </c>
      <c r="H33" s="6">
        <v>2</v>
      </c>
      <c r="I33" s="7" t="s">
        <v>15</v>
      </c>
    </row>
    <row r="34" spans="1:9" x14ac:dyDescent="0.2">
      <c r="A34" s="2" t="s">
        <v>14</v>
      </c>
      <c r="B34" s="6">
        <v>1</v>
      </c>
      <c r="C34" s="6">
        <v>0</v>
      </c>
      <c r="D34" s="6">
        <v>0</v>
      </c>
      <c r="E34" s="6">
        <v>1</v>
      </c>
      <c r="F34" s="6">
        <v>0</v>
      </c>
      <c r="G34" s="6">
        <v>0</v>
      </c>
      <c r="H34" s="6">
        <v>1</v>
      </c>
      <c r="I34" s="7" t="s">
        <v>15</v>
      </c>
    </row>
    <row r="35" spans="1:9" x14ac:dyDescent="0.2">
      <c r="A35" s="2" t="s">
        <v>18</v>
      </c>
      <c r="B35" s="6">
        <v>0</v>
      </c>
      <c r="C35" s="6">
        <v>1</v>
      </c>
      <c r="D35" s="6">
        <v>0</v>
      </c>
      <c r="E35" s="6">
        <v>0</v>
      </c>
      <c r="F35" s="6">
        <v>0</v>
      </c>
      <c r="G35" s="6">
        <v>0</v>
      </c>
      <c r="H35" s="6">
        <v>1</v>
      </c>
      <c r="I35" s="7" t="s">
        <v>15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F68B8BB-30CC-41BC-817E-60F695CE4D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4B5AE2-F83E-4D67-A38F-B6E3ED46FA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62E8D8-377C-4B7C-9C63-9C8A944DE279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2023-01-26T14:40:02Z</cp:lastPrinted>
  <dcterms:created xsi:type="dcterms:W3CDTF">2023-01-13T15:46:20Z</dcterms:created>
  <dcterms:modified xsi:type="dcterms:W3CDTF">2023-01-26T14:40:03Z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