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58" documentId="8_{9CA3801F-5DAA-499F-A60B-C38F444FED81}" xr6:coauthVersionLast="47" xr6:coauthVersionMax="47" xr10:uidLastSave="{0FCEAB1C-7B9E-4523-AE23-07E44C7D710A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G46" i="1"/>
  <c r="G43" i="1"/>
  <c r="G42" i="1"/>
  <c r="G41" i="1"/>
  <c r="I21" i="1"/>
  <c r="I15" i="1"/>
  <c r="I25" i="1"/>
  <c r="I23" i="1"/>
  <c r="I19" i="1"/>
  <c r="G28" i="1"/>
  <c r="G16" i="1"/>
  <c r="G11" i="1"/>
  <c r="G23" i="1"/>
  <c r="G22" i="1"/>
  <c r="G17" i="1"/>
  <c r="G10" i="1"/>
  <c r="H6" i="1"/>
  <c r="H5" i="1"/>
  <c r="H4" i="1"/>
  <c r="H3" i="1"/>
  <c r="I27" i="1" l="1"/>
  <c r="G24" i="1"/>
  <c r="G18" i="1"/>
  <c r="G12" i="1"/>
  <c r="H8" i="1"/>
  <c r="G34" i="1" l="1"/>
</calcChain>
</file>

<file path=xl/sharedStrings.xml><?xml version="1.0" encoding="utf-8"?>
<sst xmlns="http://schemas.openxmlformats.org/spreadsheetml/2006/main" count="200" uniqueCount="112">
  <si>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</si>
  <si>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</si>
  <si>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</si>
  <si>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</si>
  <si>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</si>
  <si>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</si>
  <si>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</si>
  <si>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</si>
  <si>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</si>
  <si>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</si>
  <si>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</si>
  <si>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0.7%</t>
  </si>
  <si>
    <t>Cc-Hoard, twnshp of</t>
  </si>
  <si>
    <t>0.0%</t>
  </si>
  <si>
    <t>Cc-Longwood, twnshp of</t>
  </si>
  <si>
    <t>Ccl-Owen, city of</t>
  </si>
  <si>
    <t>0.2%</t>
  </si>
  <si>
    <t>Cc-Thorp, twnshp of</t>
  </si>
  <si>
    <t>0.1%</t>
  </si>
  <si>
    <t>Cc-Withee, twnshp of</t>
  </si>
  <si>
    <t>Cc-Worden, twnshp of</t>
  </si>
  <si>
    <t>0.4%</t>
  </si>
  <si>
    <t>Cc-York, twnshp of</t>
  </si>
  <si>
    <t>Lcl-Antigo, city of</t>
  </si>
  <si>
    <t>Lil-Merrill, city of</t>
  </si>
  <si>
    <t>Li-Merrill, twnshp of</t>
  </si>
  <si>
    <t>Mcl-Weston, village of</t>
  </si>
  <si>
    <t>Ocl-Rhinelander, city of</t>
  </si>
  <si>
    <t>Tcl-Medford, city of</t>
  </si>
  <si>
    <t>Tc-Aurora, twnshp of</t>
  </si>
  <si>
    <t>15.5%</t>
  </si>
  <si>
    <t>Tc-Chelsea, twnshp of</t>
  </si>
  <si>
    <t>Tc-Cleveland, twnshp of</t>
  </si>
  <si>
    <t>3.1%</t>
  </si>
  <si>
    <t>Tc-Ford, twnshp of</t>
  </si>
  <si>
    <t>7.0%</t>
  </si>
  <si>
    <t>Tc-Grover, twnshp of</t>
  </si>
  <si>
    <t>Tc-Hammel, twnshp of</t>
  </si>
  <si>
    <t>Tc-Jump River, twnshp of</t>
  </si>
  <si>
    <t>9.4%</t>
  </si>
  <si>
    <t>Tc-Maplehurst, twnshp of</t>
  </si>
  <si>
    <t>0.8%</t>
  </si>
  <si>
    <t>Tc-Mckinley, twnshp of</t>
  </si>
  <si>
    <t>6.2%</t>
  </si>
  <si>
    <t>Tc-Medford, twnshp of</t>
  </si>
  <si>
    <t>Tc-Pershing, twnshp of</t>
  </si>
  <si>
    <t>6.9%</t>
  </si>
  <si>
    <t>Tc-Roosevelt, twnshp of</t>
  </si>
  <si>
    <t>6.3%</t>
  </si>
  <si>
    <t>Tc-Taft, twnshp of</t>
  </si>
  <si>
    <t>Tcl-Gilman, village of</t>
  </si>
  <si>
    <t>19.5%</t>
  </si>
  <si>
    <t>Tc-Lublin, village of</t>
  </si>
  <si>
    <t>1.9%</t>
  </si>
  <si>
    <t>Tcl-Rib Lake, village of</t>
  </si>
  <si>
    <t>Tcl-Stetsonville, village of</t>
  </si>
  <si>
    <t>0.3%</t>
  </si>
  <si>
    <t>WVLS Cataloging</t>
  </si>
  <si>
    <t>Interlibrary Loan</t>
  </si>
  <si>
    <t>1.6%</t>
  </si>
  <si>
    <t>Cht-Birch Creek, twnshp of</t>
  </si>
  <si>
    <t>3.9%</t>
  </si>
  <si>
    <t>Cht-Bloomer, twnshp of</t>
  </si>
  <si>
    <t>Chcl-Cornell, city of</t>
  </si>
  <si>
    <t>Cht-Colburn, twnshp of</t>
  </si>
  <si>
    <t>2.7%</t>
  </si>
  <si>
    <t>Cht-Estella, twnshp of</t>
  </si>
  <si>
    <t>0.9%</t>
  </si>
  <si>
    <t>Cht-LaFayette, twnshp of</t>
  </si>
  <si>
    <t>Cht-Lake Holcombe, twnshp of</t>
  </si>
  <si>
    <t>0.5%</t>
  </si>
  <si>
    <t>Cht-Ruby, twnshp of</t>
  </si>
  <si>
    <t>Chcl-Stanley, city of</t>
  </si>
  <si>
    <t>Ecc-Union, twnshp of</t>
  </si>
  <si>
    <t>Ruc-Marshall, twnshp of</t>
  </si>
  <si>
    <t>Ruc-Sheldon, village of</t>
  </si>
  <si>
    <t>Ruc-Willard, twnshp of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</si>
  <si>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</si>
  <si>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</si>
  <si>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</si>
  <si>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</si>
  <si>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</si>
  <si>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</si>
  <si>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</si>
  <si>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</si>
  <si>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</si>
  <si>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</si>
  <si>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</si>
  <si>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</si>
  <si>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</si>
  <si>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</si>
  <si>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</si>
  <si>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</si>
  <si>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 xml:space="preserve">Lincoln </t>
  </si>
  <si>
    <t>Adjacent Nonsystem County</t>
  </si>
  <si>
    <t>Langlade</t>
  </si>
  <si>
    <t>Marathon</t>
  </si>
  <si>
    <t>Oneida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</si>
  <si>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</si>
  <si>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</si>
  <si>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</si>
  <si>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</si>
  <si>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</si>
  <si>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</si>
  <si>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Clark</t>
  </si>
  <si>
    <t>Lincoln</t>
  </si>
  <si>
    <t xml:space="preserve">Marathon </t>
  </si>
  <si>
    <t>Price</t>
  </si>
  <si>
    <t>Rusk</t>
  </si>
  <si>
    <t xml:space="preserve">All W/O minus Taylor, Forest, Langlade, Oneida. </t>
  </si>
  <si>
    <t xml:space="preserve">GILMAN 
WESTERN TAYLOR COUNTY </t>
  </si>
  <si>
    <t xml:space="preserve"> -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</si>
</sst>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166" fontId="10" fillId="0" borderId="0" xfId="1" applyNumberFormat="1" applyFont="1" applyAlignment="1">
      <alignment horizontal="left"/>
    </xf>
    <xf numFmtId="0" fontId="9" fillId="5" borderId="0" xfId="1" applyFont="1" applyFill="1" applyAlignment="1">
      <alignment horizontal="left"/>
    </xf>
    <xf numFmtId="166" fontId="9" fillId="5" borderId="0" xfId="1" applyNumberFormat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166" fontId="9" fillId="6" borderId="0" xfId="1" applyNumberFormat="1" applyFont="1" applyFill="1" applyAlignment="1">
      <alignment horizontal="left"/>
    </xf>
    <xf numFmtId="0" fontId="9" fillId="7" borderId="0" xfId="1" applyFont="1" applyFill="1" applyAlignment="1">
      <alignment horizontal="left"/>
    </xf>
    <xf numFmtId="166" fontId="9" fillId="7" borderId="0" xfId="1" applyNumberFormat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1" fillId="0" borderId="2" xfId="1" applyFont="1" applyBorder="1" applyAlignment="1">
      <alignment horizontal="left"/>
    </xf>
    <xf numFmtId="166" fontId="9" fillId="4" borderId="0" xfId="1" applyNumberFormat="1" applyFont="1" applyFill="1" applyAlignment="1">
      <alignment horizontal="left"/>
    </xf>
    <xf numFmtId="0" fontId="9" fillId="0" borderId="0" xfId="1" applyFont="1"/>
    <xf numFmtId="0" fontId="9" fillId="0" borderId="2" xfId="1" applyFont="1" applyBorder="1" applyAlignment="1">
      <alignment horizontal="left"/>
    </xf>
    <xf numFmtId="166" fontId="10" fillId="7" borderId="0" xfId="1" applyNumberFormat="1" applyFont="1" applyFill="1" applyAlignment="1">
      <alignment horizontal="left"/>
    </xf>
    <xf numFmtId="166" fontId="10" fillId="6" borderId="0" xfId="1" applyNumberFormat="1" applyFont="1" applyFill="1" applyAlignment="1">
      <alignment horizontal="left"/>
    </xf>
    <xf numFmtId="166" fontId="10" fillId="7" borderId="2" xfId="1" applyNumberFormat="1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" fillId="10" borderId="0" xfId="0" applyFont="1" applyFill="1" applyAlignment="1">
      <alignment horizontal="left"/>
    </xf>
    <xf numFmtId="166" fontId="1" fillId="10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7" borderId="0" xfId="0" applyFont="1" applyFill="1" applyAlignment="1">
      <alignment horizontal="left"/>
    </xf>
    <xf numFmtId="166" fontId="11" fillId="7" borderId="0" xfId="0" applyNumberFormat="1" applyFont="1" applyFill="1"/>
    <xf numFmtId="166" fontId="1" fillId="0" borderId="0" xfId="1" applyNumberFormat="1" applyFont="1"/>
    <xf numFmtId="166" fontId="3" fillId="0" borderId="0" xfId="1" applyNumberFormat="1"/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51CD9FA7-B25C-4DF9-A04D-1AA08CECF11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287813310285223"/>
          <c:y val="0.17493297587131368"/>
          <c:w val="0.61970613656006923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Tcl-Gilman, village of</c:v>
                </c:pt>
                <c:pt idx="1">
                  <c:v>Tc-Aurora, twnshp of</c:v>
                </c:pt>
                <c:pt idx="2">
                  <c:v>Tc-Jump River, twnshp of</c:v>
                </c:pt>
                <c:pt idx="3">
                  <c:v>Tc-Ford, twnshp of</c:v>
                </c:pt>
                <c:pt idx="4">
                  <c:v>Tc-Pershing, twnshp of</c:v>
                </c:pt>
                <c:pt idx="5">
                  <c:v>Tc-Roosevelt, twnshp of</c:v>
                </c:pt>
                <c:pt idx="6">
                  <c:v>Tc-Taft, twnshp of</c:v>
                </c:pt>
                <c:pt idx="7">
                  <c:v>Tc-Mckinley, twnshp of</c:v>
                </c:pt>
                <c:pt idx="8">
                  <c:v>Cht-Birch Creek, twnshp of</c:v>
                </c:pt>
                <c:pt idx="9">
                  <c:v>Tc-Cleveland, twnshp of</c:v>
                </c:pt>
                <c:pt idx="10">
                  <c:v>Cht-Colburn, twnshp of</c:v>
                </c:pt>
                <c:pt idx="11">
                  <c:v>Ruc-Sheldon, village of</c:v>
                </c:pt>
                <c:pt idx="12">
                  <c:v>Tc-Lublin, village of</c:v>
                </c:pt>
                <c:pt idx="13">
                  <c:v>Interlibrary Loan</c:v>
                </c:pt>
                <c:pt idx="14">
                  <c:v>Cht-Estella, twnshp of</c:v>
                </c:pt>
                <c:pt idx="15">
                  <c:v>Cht-Ruby, twnshp of</c:v>
                </c:pt>
                <c:pt idx="16">
                  <c:v>Tc-Maplehurst, twnshp of</c:v>
                </c:pt>
                <c:pt idx="17">
                  <c:v>Ccl-Abbotsford, city of</c:v>
                </c:pt>
                <c:pt idx="18">
                  <c:v>Cc-Longwood, twnshp of</c:v>
                </c:pt>
                <c:pt idx="19">
                  <c:v>Cht-Lake Holcombe, twnshp of</c:v>
                </c:pt>
                <c:pt idx="20">
                  <c:v>Ecc-Union, twnshp of</c:v>
                </c:pt>
                <c:pt idx="21">
                  <c:v>Cc-Worden, twnshp of</c:v>
                </c:pt>
                <c:pt idx="22">
                  <c:v>Cht-LaFayette, twnshp of</c:v>
                </c:pt>
                <c:pt idx="23">
                  <c:v>Ruc-Marshall, twnshp of</c:v>
                </c:pt>
                <c:pt idx="24">
                  <c:v>Tcl-Stetsonville, village of</c:v>
                </c:pt>
                <c:pt idx="25">
                  <c:v>Ccl-Owen, city of</c:v>
                </c:pt>
                <c:pt idx="26">
                  <c:v>Tcl-Medford, city of</c:v>
                </c:pt>
                <c:pt idx="27">
                  <c:v>Tcl-Rib Lake, village of</c:v>
                </c:pt>
                <c:pt idx="28">
                  <c:v>Li-Merrill, twnshp of</c:v>
                </c:pt>
                <c:pt idx="29">
                  <c:v>Cc-Thorp, twnshp of</c:v>
                </c:pt>
                <c:pt idx="30">
                  <c:v>Chcl-Stanley, city of</c:v>
                </c:pt>
                <c:pt idx="31">
                  <c:v>Lil-Merrill, city of</c:v>
                </c:pt>
                <c:pt idx="32">
                  <c:v>Cc-Hoard, twnshp of</c:v>
                </c:pt>
                <c:pt idx="33">
                  <c:v>Ruc-Willard, twnshp of</c:v>
                </c:pt>
                <c:pt idx="34">
                  <c:v>Tc-Grover, twnshp of</c:v>
                </c:pt>
                <c:pt idx="35">
                  <c:v>Chcl-Cornell, city of</c:v>
                </c:pt>
                <c:pt idx="36">
                  <c:v>WVLS Cataloging</c:v>
                </c:pt>
                <c:pt idx="37">
                  <c:v>Cht-Bloomer, twnshp of</c:v>
                </c:pt>
                <c:pt idx="38">
                  <c:v>Cc-Withee, twnshp of</c:v>
                </c:pt>
                <c:pt idx="39">
                  <c:v>Tc-Chelsea, twnshp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40"/>
                <c:pt idx="0">
                  <c:v>2910</c:v>
                </c:pt>
                <c:pt idx="1">
                  <c:v>2253</c:v>
                </c:pt>
                <c:pt idx="2">
                  <c:v>1307</c:v>
                </c:pt>
                <c:pt idx="3">
                  <c:v>1004</c:v>
                </c:pt>
                <c:pt idx="4">
                  <c:v>1030</c:v>
                </c:pt>
                <c:pt idx="5">
                  <c:v>852</c:v>
                </c:pt>
                <c:pt idx="6">
                  <c:v>744</c:v>
                </c:pt>
                <c:pt idx="7">
                  <c:v>947</c:v>
                </c:pt>
                <c:pt idx="8">
                  <c:v>636</c:v>
                </c:pt>
                <c:pt idx="9">
                  <c:v>403</c:v>
                </c:pt>
                <c:pt idx="10">
                  <c:v>394</c:v>
                </c:pt>
                <c:pt idx="11">
                  <c:v>365</c:v>
                </c:pt>
                <c:pt idx="12">
                  <c:v>276</c:v>
                </c:pt>
                <c:pt idx="13">
                  <c:v>188</c:v>
                </c:pt>
                <c:pt idx="14">
                  <c:v>124</c:v>
                </c:pt>
                <c:pt idx="15">
                  <c:v>128</c:v>
                </c:pt>
                <c:pt idx="16">
                  <c:v>112</c:v>
                </c:pt>
                <c:pt idx="17">
                  <c:v>109</c:v>
                </c:pt>
                <c:pt idx="18">
                  <c:v>106</c:v>
                </c:pt>
                <c:pt idx="19">
                  <c:v>70</c:v>
                </c:pt>
                <c:pt idx="20">
                  <c:v>77</c:v>
                </c:pt>
                <c:pt idx="21">
                  <c:v>40</c:v>
                </c:pt>
                <c:pt idx="22">
                  <c:v>40</c:v>
                </c:pt>
                <c:pt idx="23">
                  <c:v>27</c:v>
                </c:pt>
                <c:pt idx="24">
                  <c:v>30</c:v>
                </c:pt>
                <c:pt idx="25">
                  <c:v>34</c:v>
                </c:pt>
                <c:pt idx="26">
                  <c:v>13</c:v>
                </c:pt>
                <c:pt idx="27">
                  <c:v>12</c:v>
                </c:pt>
                <c:pt idx="28">
                  <c:v>11</c:v>
                </c:pt>
                <c:pt idx="29">
                  <c:v>7</c:v>
                </c:pt>
                <c:pt idx="30">
                  <c:v>9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3-4502-946E-CBC812676D3B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Tcl-Gilman, village of</c:v>
                </c:pt>
                <c:pt idx="1">
                  <c:v>Tc-Aurora, twnshp of</c:v>
                </c:pt>
                <c:pt idx="2">
                  <c:v>Tc-Jump River, twnshp of</c:v>
                </c:pt>
                <c:pt idx="3">
                  <c:v>Tc-Ford, twnshp of</c:v>
                </c:pt>
                <c:pt idx="4">
                  <c:v>Tc-Pershing, twnshp of</c:v>
                </c:pt>
                <c:pt idx="5">
                  <c:v>Tc-Roosevelt, twnshp of</c:v>
                </c:pt>
                <c:pt idx="6">
                  <c:v>Tc-Taft, twnshp of</c:v>
                </c:pt>
                <c:pt idx="7">
                  <c:v>Tc-Mckinley, twnshp of</c:v>
                </c:pt>
                <c:pt idx="8">
                  <c:v>Cht-Birch Creek, twnshp of</c:v>
                </c:pt>
                <c:pt idx="9">
                  <c:v>Tc-Cleveland, twnshp of</c:v>
                </c:pt>
                <c:pt idx="10">
                  <c:v>Cht-Colburn, twnshp of</c:v>
                </c:pt>
                <c:pt idx="11">
                  <c:v>Ruc-Sheldon, village of</c:v>
                </c:pt>
                <c:pt idx="12">
                  <c:v>Tc-Lublin, village of</c:v>
                </c:pt>
                <c:pt idx="13">
                  <c:v>Interlibrary Loan</c:v>
                </c:pt>
                <c:pt idx="14">
                  <c:v>Cht-Estella, twnshp of</c:v>
                </c:pt>
                <c:pt idx="15">
                  <c:v>Cht-Ruby, twnshp of</c:v>
                </c:pt>
                <c:pt idx="16">
                  <c:v>Tc-Maplehurst, twnshp of</c:v>
                </c:pt>
                <c:pt idx="17">
                  <c:v>Ccl-Abbotsford, city of</c:v>
                </c:pt>
                <c:pt idx="18">
                  <c:v>Cc-Longwood, twnshp of</c:v>
                </c:pt>
                <c:pt idx="19">
                  <c:v>Cht-Lake Holcombe, twnshp of</c:v>
                </c:pt>
                <c:pt idx="20">
                  <c:v>Ecc-Union, twnshp of</c:v>
                </c:pt>
                <c:pt idx="21">
                  <c:v>Cc-Worden, twnshp of</c:v>
                </c:pt>
                <c:pt idx="22">
                  <c:v>Cht-LaFayette, twnshp of</c:v>
                </c:pt>
                <c:pt idx="23">
                  <c:v>Ruc-Marshall, twnshp of</c:v>
                </c:pt>
                <c:pt idx="24">
                  <c:v>Tcl-Stetsonville, village of</c:v>
                </c:pt>
                <c:pt idx="25">
                  <c:v>Ccl-Owen, city of</c:v>
                </c:pt>
                <c:pt idx="26">
                  <c:v>Tcl-Medford, city of</c:v>
                </c:pt>
                <c:pt idx="27">
                  <c:v>Tcl-Rib Lake, village of</c:v>
                </c:pt>
                <c:pt idx="28">
                  <c:v>Li-Merrill, twnshp of</c:v>
                </c:pt>
                <c:pt idx="29">
                  <c:v>Cc-Thorp, twnshp of</c:v>
                </c:pt>
                <c:pt idx="30">
                  <c:v>Chcl-Stanley, city of</c:v>
                </c:pt>
                <c:pt idx="31">
                  <c:v>Lil-Merrill, city of</c:v>
                </c:pt>
                <c:pt idx="32">
                  <c:v>Cc-Hoard, twnshp of</c:v>
                </c:pt>
                <c:pt idx="33">
                  <c:v>Ruc-Willard, twnshp of</c:v>
                </c:pt>
                <c:pt idx="34">
                  <c:v>Tc-Grover, twnshp of</c:v>
                </c:pt>
                <c:pt idx="35">
                  <c:v>Chcl-Cornell, city of</c:v>
                </c:pt>
                <c:pt idx="36">
                  <c:v>WVLS Cataloging</c:v>
                </c:pt>
                <c:pt idx="37">
                  <c:v>Cht-Bloomer, twnshp of</c:v>
                </c:pt>
                <c:pt idx="38">
                  <c:v>Cc-Withee, twnshp of</c:v>
                </c:pt>
                <c:pt idx="39">
                  <c:v>Tc-Chelsea, twnshp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40"/>
                <c:pt idx="0">
                  <c:v>2839</c:v>
                </c:pt>
                <c:pt idx="1">
                  <c:v>2222</c:v>
                </c:pt>
                <c:pt idx="2">
                  <c:v>1276</c:v>
                </c:pt>
                <c:pt idx="3">
                  <c:v>1025</c:v>
                </c:pt>
                <c:pt idx="4">
                  <c:v>1027</c:v>
                </c:pt>
                <c:pt idx="5">
                  <c:v>878</c:v>
                </c:pt>
                <c:pt idx="6">
                  <c:v>881</c:v>
                </c:pt>
                <c:pt idx="7">
                  <c:v>941</c:v>
                </c:pt>
                <c:pt idx="8">
                  <c:v>621</c:v>
                </c:pt>
                <c:pt idx="9">
                  <c:v>456</c:v>
                </c:pt>
                <c:pt idx="10">
                  <c:v>390</c:v>
                </c:pt>
                <c:pt idx="11">
                  <c:v>370</c:v>
                </c:pt>
                <c:pt idx="12">
                  <c:v>279</c:v>
                </c:pt>
                <c:pt idx="13">
                  <c:v>189</c:v>
                </c:pt>
                <c:pt idx="14">
                  <c:v>124</c:v>
                </c:pt>
                <c:pt idx="15">
                  <c:v>122</c:v>
                </c:pt>
                <c:pt idx="16">
                  <c:v>136</c:v>
                </c:pt>
                <c:pt idx="17">
                  <c:v>54</c:v>
                </c:pt>
                <c:pt idx="18">
                  <c:v>110</c:v>
                </c:pt>
                <c:pt idx="19">
                  <c:v>70</c:v>
                </c:pt>
                <c:pt idx="20">
                  <c:v>77</c:v>
                </c:pt>
                <c:pt idx="21">
                  <c:v>42</c:v>
                </c:pt>
                <c:pt idx="22">
                  <c:v>40</c:v>
                </c:pt>
                <c:pt idx="23">
                  <c:v>42</c:v>
                </c:pt>
                <c:pt idx="24">
                  <c:v>33</c:v>
                </c:pt>
                <c:pt idx="25">
                  <c:v>36</c:v>
                </c:pt>
                <c:pt idx="26">
                  <c:v>16</c:v>
                </c:pt>
                <c:pt idx="27">
                  <c:v>12</c:v>
                </c:pt>
                <c:pt idx="28">
                  <c:v>11</c:v>
                </c:pt>
                <c:pt idx="29">
                  <c:v>5</c:v>
                </c:pt>
                <c:pt idx="30">
                  <c:v>9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A3-4502-946E-CBC812676D3B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Tcl-Gilman, village of</c:v>
                </c:pt>
                <c:pt idx="1">
                  <c:v>Tc-Aurora, twnshp of</c:v>
                </c:pt>
                <c:pt idx="2">
                  <c:v>Tc-Jump River, twnshp of</c:v>
                </c:pt>
                <c:pt idx="3">
                  <c:v>Tc-Ford, twnshp of</c:v>
                </c:pt>
                <c:pt idx="4">
                  <c:v>Tc-Pershing, twnshp of</c:v>
                </c:pt>
                <c:pt idx="5">
                  <c:v>Tc-Roosevelt, twnshp of</c:v>
                </c:pt>
                <c:pt idx="6">
                  <c:v>Tc-Taft, twnshp of</c:v>
                </c:pt>
                <c:pt idx="7">
                  <c:v>Tc-Mckinley, twnshp of</c:v>
                </c:pt>
                <c:pt idx="8">
                  <c:v>Cht-Birch Creek, twnshp of</c:v>
                </c:pt>
                <c:pt idx="9">
                  <c:v>Tc-Cleveland, twnshp of</c:v>
                </c:pt>
                <c:pt idx="10">
                  <c:v>Cht-Colburn, twnshp of</c:v>
                </c:pt>
                <c:pt idx="11">
                  <c:v>Ruc-Sheldon, village of</c:v>
                </c:pt>
                <c:pt idx="12">
                  <c:v>Tc-Lublin, village of</c:v>
                </c:pt>
                <c:pt idx="13">
                  <c:v>Interlibrary Loan</c:v>
                </c:pt>
                <c:pt idx="14">
                  <c:v>Cht-Estella, twnshp of</c:v>
                </c:pt>
                <c:pt idx="15">
                  <c:v>Cht-Ruby, twnshp of</c:v>
                </c:pt>
                <c:pt idx="16">
                  <c:v>Tc-Maplehurst, twnshp of</c:v>
                </c:pt>
                <c:pt idx="17">
                  <c:v>Ccl-Abbotsford, city of</c:v>
                </c:pt>
                <c:pt idx="18">
                  <c:v>Cc-Longwood, twnshp of</c:v>
                </c:pt>
                <c:pt idx="19">
                  <c:v>Cht-Lake Holcombe, twnshp of</c:v>
                </c:pt>
                <c:pt idx="20">
                  <c:v>Ecc-Union, twnshp of</c:v>
                </c:pt>
                <c:pt idx="21">
                  <c:v>Cc-Worden, twnshp of</c:v>
                </c:pt>
                <c:pt idx="22">
                  <c:v>Cht-LaFayette, twnshp of</c:v>
                </c:pt>
                <c:pt idx="23">
                  <c:v>Ruc-Marshall, twnshp of</c:v>
                </c:pt>
                <c:pt idx="24">
                  <c:v>Tcl-Stetsonville, village of</c:v>
                </c:pt>
                <c:pt idx="25">
                  <c:v>Ccl-Owen, city of</c:v>
                </c:pt>
                <c:pt idx="26">
                  <c:v>Tcl-Medford, city of</c:v>
                </c:pt>
                <c:pt idx="27">
                  <c:v>Tcl-Rib Lake, village of</c:v>
                </c:pt>
                <c:pt idx="28">
                  <c:v>Li-Merrill, twnshp of</c:v>
                </c:pt>
                <c:pt idx="29">
                  <c:v>Cc-Thorp, twnshp of</c:v>
                </c:pt>
                <c:pt idx="30">
                  <c:v>Chcl-Stanley, city of</c:v>
                </c:pt>
                <c:pt idx="31">
                  <c:v>Lil-Merrill, city of</c:v>
                </c:pt>
                <c:pt idx="32">
                  <c:v>Cc-Hoard, twnshp of</c:v>
                </c:pt>
                <c:pt idx="33">
                  <c:v>Ruc-Willard, twnshp of</c:v>
                </c:pt>
                <c:pt idx="34">
                  <c:v>Tc-Grover, twnshp of</c:v>
                </c:pt>
                <c:pt idx="35">
                  <c:v>Chcl-Cornell, city of</c:v>
                </c:pt>
                <c:pt idx="36">
                  <c:v>WVLS Cataloging</c:v>
                </c:pt>
                <c:pt idx="37">
                  <c:v>Cht-Bloomer, twnshp of</c:v>
                </c:pt>
                <c:pt idx="38">
                  <c:v>Cc-Withee, twnshp of</c:v>
                </c:pt>
                <c:pt idx="39">
                  <c:v>Tc-Chelsea, twnshp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40"/>
                <c:pt idx="0">
                  <c:v>968</c:v>
                </c:pt>
                <c:pt idx="1">
                  <c:v>938</c:v>
                </c:pt>
                <c:pt idx="2">
                  <c:v>731</c:v>
                </c:pt>
                <c:pt idx="3">
                  <c:v>261</c:v>
                </c:pt>
                <c:pt idx="4">
                  <c:v>363</c:v>
                </c:pt>
                <c:pt idx="5">
                  <c:v>464</c:v>
                </c:pt>
                <c:pt idx="6">
                  <c:v>571</c:v>
                </c:pt>
                <c:pt idx="7">
                  <c:v>183</c:v>
                </c:pt>
                <c:pt idx="8">
                  <c:v>124</c:v>
                </c:pt>
                <c:pt idx="9">
                  <c:v>229</c:v>
                </c:pt>
                <c:pt idx="10">
                  <c:v>161</c:v>
                </c:pt>
                <c:pt idx="11">
                  <c:v>187</c:v>
                </c:pt>
                <c:pt idx="12">
                  <c:v>97</c:v>
                </c:pt>
                <c:pt idx="13">
                  <c:v>196</c:v>
                </c:pt>
                <c:pt idx="14">
                  <c:v>83</c:v>
                </c:pt>
                <c:pt idx="15">
                  <c:v>58</c:v>
                </c:pt>
                <c:pt idx="16">
                  <c:v>22</c:v>
                </c:pt>
                <c:pt idx="17">
                  <c:v>87</c:v>
                </c:pt>
                <c:pt idx="18">
                  <c:v>27</c:v>
                </c:pt>
                <c:pt idx="19">
                  <c:v>23</c:v>
                </c:pt>
                <c:pt idx="20">
                  <c:v>0</c:v>
                </c:pt>
                <c:pt idx="21">
                  <c:v>37</c:v>
                </c:pt>
                <c:pt idx="22">
                  <c:v>30</c:v>
                </c:pt>
                <c:pt idx="23">
                  <c:v>33</c:v>
                </c:pt>
                <c:pt idx="24">
                  <c:v>36</c:v>
                </c:pt>
                <c:pt idx="25">
                  <c:v>10</c:v>
                </c:pt>
                <c:pt idx="26">
                  <c:v>12</c:v>
                </c:pt>
                <c:pt idx="27">
                  <c:v>12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A3-4502-946E-CBC812676D3B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Tcl-Gilman, village of</c:v>
                </c:pt>
                <c:pt idx="1">
                  <c:v>Tc-Aurora, twnshp of</c:v>
                </c:pt>
                <c:pt idx="2">
                  <c:v>Tc-Jump River, twnshp of</c:v>
                </c:pt>
                <c:pt idx="3">
                  <c:v>Tc-Ford, twnshp of</c:v>
                </c:pt>
                <c:pt idx="4">
                  <c:v>Tc-Pershing, twnshp of</c:v>
                </c:pt>
                <c:pt idx="5">
                  <c:v>Tc-Roosevelt, twnshp of</c:v>
                </c:pt>
                <c:pt idx="6">
                  <c:v>Tc-Taft, twnshp of</c:v>
                </c:pt>
                <c:pt idx="7">
                  <c:v>Tc-Mckinley, twnshp of</c:v>
                </c:pt>
                <c:pt idx="8">
                  <c:v>Cht-Birch Creek, twnshp of</c:v>
                </c:pt>
                <c:pt idx="9">
                  <c:v>Tc-Cleveland, twnshp of</c:v>
                </c:pt>
                <c:pt idx="10">
                  <c:v>Cht-Colburn, twnshp of</c:v>
                </c:pt>
                <c:pt idx="11">
                  <c:v>Ruc-Sheldon, village of</c:v>
                </c:pt>
                <c:pt idx="12">
                  <c:v>Tc-Lublin, village of</c:v>
                </c:pt>
                <c:pt idx="13">
                  <c:v>Interlibrary Loan</c:v>
                </c:pt>
                <c:pt idx="14">
                  <c:v>Cht-Estella, twnshp of</c:v>
                </c:pt>
                <c:pt idx="15">
                  <c:v>Cht-Ruby, twnshp of</c:v>
                </c:pt>
                <c:pt idx="16">
                  <c:v>Tc-Maplehurst, twnshp of</c:v>
                </c:pt>
                <c:pt idx="17">
                  <c:v>Ccl-Abbotsford, city of</c:v>
                </c:pt>
                <c:pt idx="18">
                  <c:v>Cc-Longwood, twnshp of</c:v>
                </c:pt>
                <c:pt idx="19">
                  <c:v>Cht-Lake Holcombe, twnshp of</c:v>
                </c:pt>
                <c:pt idx="20">
                  <c:v>Ecc-Union, twnshp of</c:v>
                </c:pt>
                <c:pt idx="21">
                  <c:v>Cc-Worden, twnshp of</c:v>
                </c:pt>
                <c:pt idx="22">
                  <c:v>Cht-LaFayette, twnshp of</c:v>
                </c:pt>
                <c:pt idx="23">
                  <c:v>Ruc-Marshall, twnshp of</c:v>
                </c:pt>
                <c:pt idx="24">
                  <c:v>Tcl-Stetsonville, village of</c:v>
                </c:pt>
                <c:pt idx="25">
                  <c:v>Ccl-Owen, city of</c:v>
                </c:pt>
                <c:pt idx="26">
                  <c:v>Tcl-Medford, city of</c:v>
                </c:pt>
                <c:pt idx="27">
                  <c:v>Tcl-Rib Lake, village of</c:v>
                </c:pt>
                <c:pt idx="28">
                  <c:v>Li-Merrill, twnshp of</c:v>
                </c:pt>
                <c:pt idx="29">
                  <c:v>Cc-Thorp, twnshp of</c:v>
                </c:pt>
                <c:pt idx="30">
                  <c:v>Chcl-Stanley, city of</c:v>
                </c:pt>
                <c:pt idx="31">
                  <c:v>Lil-Merrill, city of</c:v>
                </c:pt>
                <c:pt idx="32">
                  <c:v>Cc-Hoard, twnshp of</c:v>
                </c:pt>
                <c:pt idx="33">
                  <c:v>Ruc-Willard, twnshp of</c:v>
                </c:pt>
                <c:pt idx="34">
                  <c:v>Tc-Grover, twnshp of</c:v>
                </c:pt>
                <c:pt idx="35">
                  <c:v>Chcl-Cornell, city of</c:v>
                </c:pt>
                <c:pt idx="36">
                  <c:v>WVLS Cataloging</c:v>
                </c:pt>
                <c:pt idx="37">
                  <c:v>Cht-Bloomer, twnshp of</c:v>
                </c:pt>
                <c:pt idx="38">
                  <c:v>Cc-Withee, twnshp of</c:v>
                </c:pt>
                <c:pt idx="39">
                  <c:v>Tc-Chelsea, twnshp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40"/>
                <c:pt idx="0">
                  <c:v>214</c:v>
                </c:pt>
                <c:pt idx="1">
                  <c:v>70</c:v>
                </c:pt>
                <c:pt idx="2">
                  <c:v>33</c:v>
                </c:pt>
                <c:pt idx="3">
                  <c:v>198</c:v>
                </c:pt>
                <c:pt idx="4">
                  <c:v>33</c:v>
                </c:pt>
                <c:pt idx="5">
                  <c:v>32</c:v>
                </c:pt>
                <c:pt idx="6">
                  <c:v>9</c:v>
                </c:pt>
                <c:pt idx="7">
                  <c:v>128</c:v>
                </c:pt>
                <c:pt idx="8">
                  <c:v>11</c:v>
                </c:pt>
                <c:pt idx="9">
                  <c:v>16</c:v>
                </c:pt>
                <c:pt idx="10">
                  <c:v>15</c:v>
                </c:pt>
                <c:pt idx="11">
                  <c:v>24</c:v>
                </c:pt>
                <c:pt idx="12">
                  <c:v>30</c:v>
                </c:pt>
                <c:pt idx="13">
                  <c:v>0</c:v>
                </c:pt>
                <c:pt idx="14">
                  <c:v>0</c:v>
                </c:pt>
                <c:pt idx="15">
                  <c:v>22</c:v>
                </c:pt>
                <c:pt idx="16">
                  <c:v>13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31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A3-4502-946E-CBC812676D3B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Tcl-Gilman, village of</c:v>
                </c:pt>
                <c:pt idx="1">
                  <c:v>Tc-Aurora, twnshp of</c:v>
                </c:pt>
                <c:pt idx="2">
                  <c:v>Tc-Jump River, twnshp of</c:v>
                </c:pt>
                <c:pt idx="3">
                  <c:v>Tc-Ford, twnshp of</c:v>
                </c:pt>
                <c:pt idx="4">
                  <c:v>Tc-Pershing, twnshp of</c:v>
                </c:pt>
                <c:pt idx="5">
                  <c:v>Tc-Roosevelt, twnshp of</c:v>
                </c:pt>
                <c:pt idx="6">
                  <c:v>Tc-Taft, twnshp of</c:v>
                </c:pt>
                <c:pt idx="7">
                  <c:v>Tc-Mckinley, twnshp of</c:v>
                </c:pt>
                <c:pt idx="8">
                  <c:v>Cht-Birch Creek, twnshp of</c:v>
                </c:pt>
                <c:pt idx="9">
                  <c:v>Tc-Cleveland, twnshp of</c:v>
                </c:pt>
                <c:pt idx="10">
                  <c:v>Cht-Colburn, twnshp of</c:v>
                </c:pt>
                <c:pt idx="11">
                  <c:v>Ruc-Sheldon, village of</c:v>
                </c:pt>
                <c:pt idx="12">
                  <c:v>Tc-Lublin, village of</c:v>
                </c:pt>
                <c:pt idx="13">
                  <c:v>Interlibrary Loan</c:v>
                </c:pt>
                <c:pt idx="14">
                  <c:v>Cht-Estella, twnshp of</c:v>
                </c:pt>
                <c:pt idx="15">
                  <c:v>Cht-Ruby, twnshp of</c:v>
                </c:pt>
                <c:pt idx="16">
                  <c:v>Tc-Maplehurst, twnshp of</c:v>
                </c:pt>
                <c:pt idx="17">
                  <c:v>Ccl-Abbotsford, city of</c:v>
                </c:pt>
                <c:pt idx="18">
                  <c:v>Cc-Longwood, twnshp of</c:v>
                </c:pt>
                <c:pt idx="19">
                  <c:v>Cht-Lake Holcombe, twnshp of</c:v>
                </c:pt>
                <c:pt idx="20">
                  <c:v>Ecc-Union, twnshp of</c:v>
                </c:pt>
                <c:pt idx="21">
                  <c:v>Cc-Worden, twnshp of</c:v>
                </c:pt>
                <c:pt idx="22">
                  <c:v>Cht-LaFayette, twnshp of</c:v>
                </c:pt>
                <c:pt idx="23">
                  <c:v>Ruc-Marshall, twnshp of</c:v>
                </c:pt>
                <c:pt idx="24">
                  <c:v>Tcl-Stetsonville, village of</c:v>
                </c:pt>
                <c:pt idx="25">
                  <c:v>Ccl-Owen, city of</c:v>
                </c:pt>
                <c:pt idx="26">
                  <c:v>Tcl-Medford, city of</c:v>
                </c:pt>
                <c:pt idx="27">
                  <c:v>Tcl-Rib Lake, village of</c:v>
                </c:pt>
                <c:pt idx="28">
                  <c:v>Li-Merrill, twnshp of</c:v>
                </c:pt>
                <c:pt idx="29">
                  <c:v>Cc-Thorp, twnshp of</c:v>
                </c:pt>
                <c:pt idx="30">
                  <c:v>Chcl-Stanley, city of</c:v>
                </c:pt>
                <c:pt idx="31">
                  <c:v>Lil-Merrill, city of</c:v>
                </c:pt>
                <c:pt idx="32">
                  <c:v>Cc-Hoard, twnshp of</c:v>
                </c:pt>
                <c:pt idx="33">
                  <c:v>Ruc-Willard, twnshp of</c:v>
                </c:pt>
                <c:pt idx="34">
                  <c:v>Tc-Grover, twnshp of</c:v>
                </c:pt>
                <c:pt idx="35">
                  <c:v>Chcl-Cornell, city of</c:v>
                </c:pt>
                <c:pt idx="36">
                  <c:v>WVLS Cataloging</c:v>
                </c:pt>
                <c:pt idx="37">
                  <c:v>Cht-Bloomer, twnshp of</c:v>
                </c:pt>
                <c:pt idx="38">
                  <c:v>Cc-Withee, twnshp of</c:v>
                </c:pt>
                <c:pt idx="39">
                  <c:v>Tc-Chelsea, twnshp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A3-4502-946E-CBC812676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8937088"/>
        <c:axId val="1"/>
      </c:barChart>
      <c:catAx>
        <c:axId val="1178937088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9991356957649096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937088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202247191011235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238578680203"/>
          <c:y val="0.16868592730661697"/>
          <c:w val="0.82487309644670048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14284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C-41A8-9BF7-C9DE4B045CCC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14357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3C-41A8-9BF7-C9DE4B045CCC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5948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3C-41A8-9BF7-C9DE4B045CCC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3C-41A8-9BF7-C9DE4B045CCC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3C-41A8-9BF7-C9DE4B045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1178923776"/>
        <c:axId val="1"/>
      </c:barChart>
      <c:catAx>
        <c:axId val="1178923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923776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79695431472083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4902200" cy="63161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73BC62-7F2E-5CD2-7E90-1DDD3567983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0.81925</cdr:x>
      <cdr:y>0.07425</cdr:y>
    </cdr:from>
    <cdr:to>
      <cdr:x>0.83125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9FB2B376-4379-65CC-B24D-25614E83B2A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9133" y="602965"/>
          <a:ext cx="75569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0.107</cdr:x>
      <cdr:y>0.059</cdr:y>
    </cdr:from>
    <cdr:to>
      <cdr:x>0.97575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7732207A-8D8A-A3DE-6F31-7A6794F14610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73820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EE4CE31-F6EA-4E82-AFEE-E35310E63A7A}" type="TxLink">
            <a:rPr lang="en-US"/>
            <a:pPr algn="ctr" rtl="0">
              <a:defRPr sz="1000"/>
            </a:pPr>
            <a:t>170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671733" cy="4546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22C7EE-E833-70A6-A4EA-97CF3C2541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0.0695</cdr:x>
      <cdr:y>0.066</cdr:y>
    </cdr:from>
    <cdr:to>
      <cdr:x>0.9375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B178B2E0-0A54-ED5F-D54E-426766CDBF45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6167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57F4F45-C13B-4DEF-A06D-A7C478FCA4BD}" type="TxLink">
            <a:rPr lang="en-US"/>
            <a:pPr algn="ctr" rtl="0">
              <a:defRPr sz="1000"/>
            </a:pPr>
            <a:t>170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50"/>
  <sheetViews>
    <sheetView tabSelected="1" zoomScaleNormal="100" workbookViewId="0">
      <selection activeCell="I25" sqref="I25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8.33203125" style="8" customWidth="1"/>
    <col min="7" max="7" width="8.77734375" style="8" bestFit="1" customWidth="1"/>
    <col min="8" max="8" width="8.77734375" style="9" bestFit="1" customWidth="1"/>
    <col min="9" max="255" width="8.88671875" style="1" bestFit="1" customWidth="1"/>
  </cols>
  <sheetData>
    <row r="1" spans="1:9" s="3" customFormat="1" ht="36" customHeight="1" x14ac:dyDescent="0.4">
      <c r="A1" s="65" t="s">
        <v>0</v>
      </c>
      <c r="B1" s="66"/>
      <c r="C1" s="66"/>
      <c r="D1" s="66"/>
      <c r="E1" s="66"/>
      <c r="F1" s="66"/>
      <c r="G1" s="66"/>
      <c r="H1" s="66"/>
    </row>
    <row r="2" spans="1:9" s="10" customFormat="1" ht="26.25" customHeight="1" x14ac:dyDescent="0.2">
      <c r="A2" s="67">
        <v>170</v>
      </c>
      <c r="B2" s="68"/>
      <c r="C2" s="68"/>
      <c r="D2" s="68"/>
      <c r="E2" s="68"/>
      <c r="F2" s="68"/>
      <c r="G2" s="68"/>
      <c r="H2" s="68"/>
    </row>
    <row r="3" spans="1:9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110</v>
      </c>
      <c r="G3" s="12"/>
      <c r="H3" s="13">
        <f>D50</f>
        <v>20232</v>
      </c>
      <c r="I3" s="14" t="s">
        <v>79</v>
      </c>
    </row>
    <row r="4" spans="1:9" ht="15.75" x14ac:dyDescent="0.2">
      <c r="A4" s="45" t="s">
        <v>10</v>
      </c>
      <c r="B4" s="46">
        <v>109</v>
      </c>
      <c r="C4" s="46">
        <v>87</v>
      </c>
      <c r="D4" s="46">
        <v>196</v>
      </c>
      <c r="F4" s="15" t="s">
        <v>80</v>
      </c>
      <c r="G4" s="16"/>
      <c r="H4" s="17">
        <f>-D31</f>
        <v>-3878</v>
      </c>
      <c r="I4" s="18" t="s">
        <v>81</v>
      </c>
    </row>
    <row r="5" spans="1:9" ht="15.75" x14ac:dyDescent="0.2">
      <c r="A5" s="53" t="s">
        <v>12</v>
      </c>
      <c r="B5" s="54">
        <v>6</v>
      </c>
      <c r="C5" s="54">
        <v>0</v>
      </c>
      <c r="D5" s="54">
        <v>6</v>
      </c>
      <c r="F5" s="15" t="s">
        <v>82</v>
      </c>
      <c r="G5" s="16"/>
      <c r="H5" s="17">
        <f>-D35</f>
        <v>-2</v>
      </c>
      <c r="I5" s="18" t="s">
        <v>83</v>
      </c>
    </row>
    <row r="6" spans="1:9" ht="15.75" x14ac:dyDescent="0.2">
      <c r="A6" s="53" t="s">
        <v>14</v>
      </c>
      <c r="B6" s="54">
        <v>106</v>
      </c>
      <c r="C6" s="54">
        <v>27</v>
      </c>
      <c r="D6" s="54">
        <v>133</v>
      </c>
      <c r="F6" s="15"/>
      <c r="G6" s="16"/>
      <c r="H6" s="17">
        <f>-D36</f>
        <v>-384</v>
      </c>
      <c r="I6" s="18" t="s">
        <v>84</v>
      </c>
    </row>
    <row r="7" spans="1:9" ht="15.75" x14ac:dyDescent="0.2">
      <c r="A7" s="53" t="s">
        <v>15</v>
      </c>
      <c r="B7" s="54">
        <v>34</v>
      </c>
      <c r="C7" s="54">
        <v>10</v>
      </c>
      <c r="D7" s="54">
        <v>44</v>
      </c>
      <c r="F7" s="15"/>
      <c r="G7" s="16"/>
      <c r="H7" s="17">
        <v>0</v>
      </c>
      <c r="I7" s="18" t="s">
        <v>85</v>
      </c>
    </row>
    <row r="8" spans="1:9" x14ac:dyDescent="0.2">
      <c r="A8" s="53" t="s">
        <v>17</v>
      </c>
      <c r="B8" s="54">
        <v>7</v>
      </c>
      <c r="C8" s="54">
        <v>4</v>
      </c>
      <c r="D8" s="54">
        <v>11</v>
      </c>
      <c r="F8" s="19"/>
      <c r="G8" s="19"/>
      <c r="H8" s="20">
        <f>SUM(H3:H7)</f>
        <v>15968</v>
      </c>
      <c r="I8" s="21"/>
    </row>
    <row r="9" spans="1:9" ht="15.75" x14ac:dyDescent="0.2">
      <c r="A9" s="53" t="s">
        <v>19</v>
      </c>
      <c r="B9" s="54">
        <v>1</v>
      </c>
      <c r="C9" s="54">
        <v>0</v>
      </c>
      <c r="D9" s="54">
        <v>1</v>
      </c>
      <c r="F9" s="69" t="s">
        <v>86</v>
      </c>
      <c r="G9" s="70"/>
      <c r="H9" s="17"/>
      <c r="I9" s="21"/>
    </row>
    <row r="10" spans="1:9" x14ac:dyDescent="0.2">
      <c r="A10" s="53" t="s">
        <v>20</v>
      </c>
      <c r="B10" s="54">
        <v>40</v>
      </c>
      <c r="C10" s="54">
        <v>37</v>
      </c>
      <c r="D10" s="54">
        <v>77</v>
      </c>
      <c r="F10" s="22" t="s">
        <v>87</v>
      </c>
      <c r="G10" s="23">
        <f>SUM(D17,D33,D34)</f>
        <v>115</v>
      </c>
      <c r="H10" s="24"/>
      <c r="I10" s="21"/>
    </row>
    <row r="11" spans="1:9" x14ac:dyDescent="0.2">
      <c r="A11" s="53" t="s">
        <v>22</v>
      </c>
      <c r="B11" s="54">
        <v>0</v>
      </c>
      <c r="C11" s="54">
        <v>0</v>
      </c>
      <c r="D11" s="54">
        <v>0</v>
      </c>
      <c r="F11" s="25" t="s">
        <v>88</v>
      </c>
      <c r="G11" s="26">
        <f>SUM(D18:D30,D32)</f>
        <v>12790</v>
      </c>
      <c r="H11" s="21"/>
      <c r="I11" s="60"/>
    </row>
    <row r="12" spans="1:9" x14ac:dyDescent="0.2">
      <c r="A12" s="45" t="s">
        <v>23</v>
      </c>
      <c r="B12" s="46">
        <v>0</v>
      </c>
      <c r="C12" s="46">
        <v>0</v>
      </c>
      <c r="D12" s="46">
        <v>0</v>
      </c>
      <c r="F12" s="27" t="s">
        <v>89</v>
      </c>
      <c r="G12" s="28">
        <f>SUM(G10:G11)</f>
        <v>12905</v>
      </c>
      <c r="H12" s="21"/>
      <c r="I12" s="21"/>
    </row>
    <row r="13" spans="1:9" x14ac:dyDescent="0.2">
      <c r="A13" s="45" t="s">
        <v>24</v>
      </c>
      <c r="B13" s="46">
        <v>6</v>
      </c>
      <c r="C13" s="46">
        <v>0</v>
      </c>
      <c r="D13" s="46">
        <v>6</v>
      </c>
      <c r="F13" s="19"/>
      <c r="G13" s="19"/>
      <c r="H13" s="21"/>
      <c r="I13" s="21"/>
    </row>
    <row r="14" spans="1:9" x14ac:dyDescent="0.2">
      <c r="A14" s="53" t="s">
        <v>25</v>
      </c>
      <c r="B14" s="54">
        <v>11</v>
      </c>
      <c r="C14" s="54">
        <v>0</v>
      </c>
      <c r="D14" s="54">
        <v>11</v>
      </c>
      <c r="F14" s="19"/>
      <c r="G14" s="19"/>
      <c r="H14" s="21"/>
      <c r="I14" s="21"/>
    </row>
    <row r="15" spans="1:9" ht="15.75" x14ac:dyDescent="0.2">
      <c r="A15" s="45" t="s">
        <v>26</v>
      </c>
      <c r="B15" s="46">
        <v>0</v>
      </c>
      <c r="C15" s="46">
        <v>0</v>
      </c>
      <c r="D15" s="46">
        <v>0</v>
      </c>
      <c r="F15" s="71" t="s">
        <v>90</v>
      </c>
      <c r="G15" s="72"/>
      <c r="H15" s="18" t="s">
        <v>91</v>
      </c>
      <c r="I15" s="29">
        <f>SUM(D4:D11)</f>
        <v>468</v>
      </c>
    </row>
    <row r="16" spans="1:9" x14ac:dyDescent="0.2">
      <c r="A16" s="45" t="s">
        <v>27</v>
      </c>
      <c r="B16" s="46">
        <v>0</v>
      </c>
      <c r="C16" s="46">
        <v>0</v>
      </c>
      <c r="D16" s="46">
        <v>0</v>
      </c>
      <c r="F16" s="22" t="s">
        <v>87</v>
      </c>
      <c r="G16" s="23">
        <f>SUM(D4,D12,D13,D15,D16)</f>
        <v>202</v>
      </c>
      <c r="H16" s="21"/>
      <c r="I16" s="30"/>
    </row>
    <row r="17" spans="1:9" x14ac:dyDescent="0.2">
      <c r="A17" s="47" t="s">
        <v>28</v>
      </c>
      <c r="B17" s="48">
        <v>13</v>
      </c>
      <c r="C17" s="48">
        <v>12</v>
      </c>
      <c r="D17" s="48">
        <v>25</v>
      </c>
      <c r="F17" s="25" t="s">
        <v>88</v>
      </c>
      <c r="G17" s="26">
        <f>SUM(D5:D11,D14)</f>
        <v>283</v>
      </c>
      <c r="H17" s="18" t="s">
        <v>92</v>
      </c>
      <c r="I17" s="29" t="s">
        <v>111</v>
      </c>
    </row>
    <row r="18" spans="1:9" x14ac:dyDescent="0.2">
      <c r="A18" s="55" t="s">
        <v>29</v>
      </c>
      <c r="B18" s="56">
        <v>2253</v>
      </c>
      <c r="C18" s="56">
        <v>938</v>
      </c>
      <c r="D18" s="56">
        <v>3191</v>
      </c>
      <c r="F18" s="31" t="s">
        <v>89</v>
      </c>
      <c r="G18" s="32">
        <f>SUM(G16:G17)</f>
        <v>485</v>
      </c>
      <c r="H18" s="21"/>
      <c r="I18" s="30"/>
    </row>
    <row r="19" spans="1:9" x14ac:dyDescent="0.2">
      <c r="A19" s="55" t="s">
        <v>31</v>
      </c>
      <c r="B19" s="56">
        <v>1</v>
      </c>
      <c r="C19" s="56">
        <v>0</v>
      </c>
      <c r="D19" s="56">
        <v>1</v>
      </c>
      <c r="F19" s="19"/>
      <c r="G19" s="19"/>
      <c r="H19" s="18" t="s">
        <v>95</v>
      </c>
      <c r="I19" s="29">
        <f>SUM(D12)</f>
        <v>0</v>
      </c>
    </row>
    <row r="20" spans="1:9" x14ac:dyDescent="0.2">
      <c r="A20" s="55" t="s">
        <v>32</v>
      </c>
      <c r="B20" s="56">
        <v>403</v>
      </c>
      <c r="C20" s="56">
        <v>229</v>
      </c>
      <c r="D20" s="56">
        <v>632</v>
      </c>
      <c r="F20" s="19"/>
      <c r="G20" s="19"/>
      <c r="H20" s="21"/>
      <c r="I20" s="30"/>
    </row>
    <row r="21" spans="1:9" ht="15.75" x14ac:dyDescent="0.2">
      <c r="A21" s="55" t="s">
        <v>34</v>
      </c>
      <c r="B21" s="56">
        <v>1004</v>
      </c>
      <c r="C21" s="56">
        <v>261</v>
      </c>
      <c r="D21" s="56">
        <v>1265</v>
      </c>
      <c r="F21" s="73" t="s">
        <v>94</v>
      </c>
      <c r="G21" s="74"/>
      <c r="H21" s="18" t="s">
        <v>93</v>
      </c>
      <c r="I21" s="29">
        <f>SUM(D13:D14)</f>
        <v>17</v>
      </c>
    </row>
    <row r="22" spans="1:9" x14ac:dyDescent="0.2">
      <c r="A22" s="55" t="s">
        <v>36</v>
      </c>
      <c r="B22" s="56">
        <v>2</v>
      </c>
      <c r="C22" s="56">
        <v>0</v>
      </c>
      <c r="D22" s="56">
        <v>2</v>
      </c>
      <c r="F22" s="22" t="s">
        <v>87</v>
      </c>
      <c r="G22" s="23">
        <f>SUM(D39,D45)</f>
        <v>11</v>
      </c>
      <c r="H22" s="21"/>
      <c r="I22" s="30"/>
    </row>
    <row r="23" spans="1:9" x14ac:dyDescent="0.2">
      <c r="A23" s="55" t="s">
        <v>37</v>
      </c>
      <c r="B23" s="56">
        <v>0</v>
      </c>
      <c r="C23" s="56">
        <v>0</v>
      </c>
      <c r="D23" s="56">
        <v>0</v>
      </c>
      <c r="F23" s="25" t="s">
        <v>88</v>
      </c>
      <c r="G23" s="26">
        <f>SUM(D37:D38,D40:D44,D47:D49)</f>
        <v>2490</v>
      </c>
      <c r="H23" s="18" t="s">
        <v>96</v>
      </c>
      <c r="I23" s="29">
        <f>SUM(D15)</f>
        <v>0</v>
      </c>
    </row>
    <row r="24" spans="1:9" x14ac:dyDescent="0.2">
      <c r="A24" s="55" t="s">
        <v>38</v>
      </c>
      <c r="B24" s="56">
        <v>1307</v>
      </c>
      <c r="C24" s="56">
        <v>731</v>
      </c>
      <c r="D24" s="56">
        <v>2038</v>
      </c>
      <c r="F24" s="33" t="s">
        <v>89</v>
      </c>
      <c r="G24" s="34">
        <f>SUM(G22:G23)</f>
        <v>2501</v>
      </c>
      <c r="H24" s="21"/>
      <c r="I24" s="30"/>
    </row>
    <row r="25" spans="1:9" x14ac:dyDescent="0.2">
      <c r="A25" s="55" t="s">
        <v>40</v>
      </c>
      <c r="B25" s="56">
        <v>112</v>
      </c>
      <c r="C25" s="56">
        <v>22</v>
      </c>
      <c r="D25" s="56">
        <v>134</v>
      </c>
      <c r="F25" s="19"/>
      <c r="G25" s="19"/>
      <c r="H25" s="18" t="s">
        <v>97</v>
      </c>
      <c r="I25" s="35">
        <f>SUM(D16)</f>
        <v>0</v>
      </c>
    </row>
    <row r="26" spans="1:9" x14ac:dyDescent="0.2">
      <c r="A26" s="55" t="s">
        <v>42</v>
      </c>
      <c r="B26" s="56">
        <v>947</v>
      </c>
      <c r="C26" s="56">
        <v>183</v>
      </c>
      <c r="D26" s="56">
        <v>1130</v>
      </c>
      <c r="F26" s="19"/>
      <c r="G26" s="19"/>
      <c r="H26" s="21"/>
      <c r="I26" s="30"/>
    </row>
    <row r="27" spans="1:9" ht="15.75" x14ac:dyDescent="0.2">
      <c r="A27" s="55" t="s">
        <v>44</v>
      </c>
      <c r="B27" s="56">
        <v>0</v>
      </c>
      <c r="C27" s="56">
        <v>0</v>
      </c>
      <c r="D27" s="56">
        <v>0</v>
      </c>
      <c r="F27" s="61" t="s">
        <v>98</v>
      </c>
      <c r="G27" s="62"/>
      <c r="H27" s="21"/>
      <c r="I27" s="36">
        <f>SUM(I15,I17,I19,I21,I23,I25)</f>
        <v>485</v>
      </c>
    </row>
    <row r="28" spans="1:9" x14ac:dyDescent="0.2">
      <c r="A28" s="55" t="s">
        <v>45</v>
      </c>
      <c r="B28" s="56">
        <v>1030</v>
      </c>
      <c r="C28" s="56">
        <v>363</v>
      </c>
      <c r="D28" s="56">
        <v>1393</v>
      </c>
      <c r="F28" s="22" t="s">
        <v>89</v>
      </c>
      <c r="G28" s="23">
        <f>D46</f>
        <v>77</v>
      </c>
      <c r="H28" s="21"/>
      <c r="I28" s="21"/>
    </row>
    <row r="29" spans="1:9" x14ac:dyDescent="0.2">
      <c r="A29" s="55" t="s">
        <v>47</v>
      </c>
      <c r="B29" s="56">
        <v>852</v>
      </c>
      <c r="C29" s="56">
        <v>464</v>
      </c>
      <c r="D29" s="56">
        <v>1316</v>
      </c>
      <c r="F29" s="37"/>
      <c r="G29" s="19"/>
      <c r="H29" s="21"/>
      <c r="I29" s="21"/>
    </row>
    <row r="30" spans="1:9" x14ac:dyDescent="0.2">
      <c r="A30" s="55" t="s">
        <v>49</v>
      </c>
      <c r="B30" s="56">
        <v>744</v>
      </c>
      <c r="C30" s="56">
        <v>571</v>
      </c>
      <c r="D30" s="56">
        <v>1315</v>
      </c>
      <c r="F30" s="19"/>
      <c r="G30" s="19"/>
      <c r="H30" s="21"/>
      <c r="I30" s="21"/>
    </row>
    <row r="31" spans="1:9" ht="15.75" x14ac:dyDescent="0.2">
      <c r="A31" s="2" t="s">
        <v>50</v>
      </c>
      <c r="B31" s="8">
        <v>2910</v>
      </c>
      <c r="C31" s="8">
        <v>968</v>
      </c>
      <c r="D31" s="8">
        <v>3878</v>
      </c>
      <c r="F31" s="63" t="s">
        <v>99</v>
      </c>
      <c r="G31" s="64"/>
      <c r="H31" s="21"/>
      <c r="I31" s="21"/>
    </row>
    <row r="32" spans="1:9" x14ac:dyDescent="0.2">
      <c r="A32" s="55" t="s">
        <v>52</v>
      </c>
      <c r="B32" s="56">
        <v>276</v>
      </c>
      <c r="C32" s="56">
        <v>97</v>
      </c>
      <c r="D32" s="56">
        <v>373</v>
      </c>
      <c r="F32" s="22" t="s">
        <v>89</v>
      </c>
      <c r="G32" s="23">
        <v>0</v>
      </c>
      <c r="H32" s="18"/>
      <c r="I32" s="21"/>
    </row>
    <row r="33" spans="1:9" x14ac:dyDescent="0.2">
      <c r="A33" s="47" t="s">
        <v>54</v>
      </c>
      <c r="B33" s="48">
        <v>12</v>
      </c>
      <c r="C33" s="48">
        <v>12</v>
      </c>
      <c r="D33" s="48">
        <v>24</v>
      </c>
      <c r="F33" s="19"/>
      <c r="G33" s="38"/>
      <c r="H33" s="21"/>
      <c r="I33"/>
    </row>
    <row r="34" spans="1:9" x14ac:dyDescent="0.2">
      <c r="A34" s="47" t="s">
        <v>55</v>
      </c>
      <c r="B34" s="48">
        <v>30</v>
      </c>
      <c r="C34" s="48">
        <v>36</v>
      </c>
      <c r="D34" s="48">
        <v>66</v>
      </c>
      <c r="F34" s="19"/>
      <c r="G34" s="39">
        <f>SUM(G12,G18,G24,G28,G32)</f>
        <v>15968</v>
      </c>
      <c r="H34" s="21"/>
      <c r="I34"/>
    </row>
    <row r="35" spans="1:9" x14ac:dyDescent="0.2">
      <c r="A35" s="2" t="s">
        <v>57</v>
      </c>
      <c r="B35" s="8">
        <v>1</v>
      </c>
      <c r="C35" s="8">
        <v>1</v>
      </c>
      <c r="D35" s="8">
        <v>2</v>
      </c>
      <c r="F35"/>
      <c r="G35"/>
      <c r="H35" s="21"/>
      <c r="I35"/>
    </row>
    <row r="36" spans="1:9" x14ac:dyDescent="0.2">
      <c r="A36" s="2" t="s">
        <v>58</v>
      </c>
      <c r="B36" s="8">
        <v>188</v>
      </c>
      <c r="C36" s="8">
        <v>196</v>
      </c>
      <c r="D36" s="8">
        <v>384</v>
      </c>
      <c r="F36"/>
      <c r="G36"/>
      <c r="H36" s="21"/>
      <c r="I36"/>
    </row>
    <row r="37" spans="1:9" x14ac:dyDescent="0.2">
      <c r="A37" s="57" t="s">
        <v>60</v>
      </c>
      <c r="B37" s="58">
        <v>636</v>
      </c>
      <c r="C37" s="58">
        <v>124</v>
      </c>
      <c r="D37" s="58">
        <v>760</v>
      </c>
      <c r="F37" s="22" t="s">
        <v>100</v>
      </c>
      <c r="G37" s="22"/>
      <c r="H37" s="40"/>
      <c r="I37"/>
    </row>
    <row r="38" spans="1:9" x14ac:dyDescent="0.2">
      <c r="A38" s="57" t="s">
        <v>62</v>
      </c>
      <c r="B38" s="58">
        <v>0</v>
      </c>
      <c r="C38" s="58">
        <v>0</v>
      </c>
      <c r="D38" s="58">
        <v>0</v>
      </c>
      <c r="F38" s="22" t="s">
        <v>101</v>
      </c>
      <c r="G38" s="22"/>
      <c r="H38" s="40"/>
      <c r="I38"/>
    </row>
    <row r="39" spans="1:9" x14ac:dyDescent="0.2">
      <c r="A39" s="49" t="s">
        <v>63</v>
      </c>
      <c r="B39" s="50">
        <v>2</v>
      </c>
      <c r="C39" s="50">
        <v>0</v>
      </c>
      <c r="D39" s="50">
        <v>2</v>
      </c>
      <c r="F39" s="22"/>
      <c r="G39" s="22"/>
      <c r="H39" s="40"/>
      <c r="I39"/>
    </row>
    <row r="40" spans="1:9" x14ac:dyDescent="0.2">
      <c r="A40" s="57" t="s">
        <v>64</v>
      </c>
      <c r="B40" s="58">
        <v>394</v>
      </c>
      <c r="C40" s="58">
        <v>161</v>
      </c>
      <c r="D40" s="58">
        <v>555</v>
      </c>
      <c r="F40" s="41" t="s">
        <v>86</v>
      </c>
      <c r="G40" s="41" t="s">
        <v>102</v>
      </c>
      <c r="H40" s="40"/>
      <c r="I40"/>
    </row>
    <row r="41" spans="1:9" x14ac:dyDescent="0.2">
      <c r="A41" s="57" t="s">
        <v>66</v>
      </c>
      <c r="B41" s="58">
        <v>124</v>
      </c>
      <c r="C41" s="58">
        <v>83</v>
      </c>
      <c r="D41" s="58">
        <v>207</v>
      </c>
      <c r="F41" s="33" t="s">
        <v>103</v>
      </c>
      <c r="G41" s="42">
        <f>SUM(D37:D38,D40:D44)</f>
        <v>1871</v>
      </c>
      <c r="H41" s="40"/>
      <c r="I41"/>
    </row>
    <row r="42" spans="1:9" x14ac:dyDescent="0.2">
      <c r="A42" s="57" t="s">
        <v>68</v>
      </c>
      <c r="B42" s="58">
        <v>40</v>
      </c>
      <c r="C42" s="58">
        <v>30</v>
      </c>
      <c r="D42" s="58">
        <v>70</v>
      </c>
      <c r="F42" s="31" t="s">
        <v>104</v>
      </c>
      <c r="G42" s="43">
        <f>SUM(D5:D11)</f>
        <v>272</v>
      </c>
      <c r="H42" s="40"/>
      <c r="I42"/>
    </row>
    <row r="43" spans="1:9" x14ac:dyDescent="0.2">
      <c r="A43" s="57" t="s">
        <v>69</v>
      </c>
      <c r="B43" s="58">
        <v>70</v>
      </c>
      <c r="C43" s="58">
        <v>23</v>
      </c>
      <c r="D43" s="58">
        <v>93</v>
      </c>
      <c r="F43" s="31" t="s">
        <v>105</v>
      </c>
      <c r="G43" s="43">
        <f>SUM(D14)</f>
        <v>11</v>
      </c>
      <c r="H43" s="21"/>
      <c r="I43"/>
    </row>
    <row r="44" spans="1:9" x14ac:dyDescent="0.2">
      <c r="A44" s="57" t="s">
        <v>71</v>
      </c>
      <c r="B44" s="58">
        <v>128</v>
      </c>
      <c r="C44" s="58">
        <v>58</v>
      </c>
      <c r="D44" s="58">
        <v>186</v>
      </c>
      <c r="F44" s="31" t="s">
        <v>106</v>
      </c>
      <c r="G44" s="43" t="s">
        <v>111</v>
      </c>
      <c r="H44" s="21"/>
      <c r="I44"/>
    </row>
    <row r="45" spans="1:9" x14ac:dyDescent="0.2">
      <c r="A45" s="49" t="s">
        <v>72</v>
      </c>
      <c r="B45" s="50">
        <v>9</v>
      </c>
      <c r="C45" s="50">
        <v>0</v>
      </c>
      <c r="D45" s="50">
        <v>9</v>
      </c>
      <c r="F45" s="33" t="s">
        <v>107</v>
      </c>
      <c r="G45" s="42" t="s">
        <v>111</v>
      </c>
      <c r="H45" s="21"/>
      <c r="I45"/>
    </row>
    <row r="46" spans="1:9" x14ac:dyDescent="0.2">
      <c r="A46" s="51" t="s">
        <v>73</v>
      </c>
      <c r="B46" s="52">
        <v>77</v>
      </c>
      <c r="C46" s="52">
        <v>0</v>
      </c>
      <c r="D46" s="52">
        <v>77</v>
      </c>
      <c r="F46" s="33" t="s">
        <v>108</v>
      </c>
      <c r="G46" s="44">
        <f>SUM(D47:D49)</f>
        <v>619</v>
      </c>
      <c r="H46" s="21"/>
      <c r="I46" s="21"/>
    </row>
    <row r="47" spans="1:9" x14ac:dyDescent="0.2">
      <c r="A47" s="57" t="s">
        <v>74</v>
      </c>
      <c r="B47" s="58">
        <v>27</v>
      </c>
      <c r="C47" s="58">
        <v>33</v>
      </c>
      <c r="D47" s="58">
        <v>60</v>
      </c>
      <c r="F47" s="22"/>
      <c r="G47" s="26">
        <f>SUM(G41:G46)</f>
        <v>2773</v>
      </c>
      <c r="H47" s="59">
        <f>SUM(G11,G17,G23)-SUM(D12,D16,D18:D30,D32)</f>
        <v>2773</v>
      </c>
      <c r="I47" s="18" t="s">
        <v>109</v>
      </c>
    </row>
    <row r="48" spans="1:9" x14ac:dyDescent="0.2">
      <c r="A48" s="57" t="s">
        <v>75</v>
      </c>
      <c r="B48" s="58">
        <v>365</v>
      </c>
      <c r="C48" s="58">
        <v>187</v>
      </c>
      <c r="D48" s="58">
        <v>552</v>
      </c>
    </row>
    <row r="49" spans="1:4" x14ac:dyDescent="0.2">
      <c r="A49" s="57" t="s">
        <v>76</v>
      </c>
      <c r="B49" s="58">
        <v>7</v>
      </c>
      <c r="C49" s="58">
        <v>0</v>
      </c>
      <c r="D49" s="58">
        <v>7</v>
      </c>
    </row>
    <row r="50" spans="1:4" x14ac:dyDescent="0.2">
      <c r="A50" s="2" t="s">
        <v>77</v>
      </c>
      <c r="B50" s="8">
        <v>14284</v>
      </c>
      <c r="C50" s="8">
        <v>5948</v>
      </c>
      <c r="D50" s="8">
        <v>20232</v>
      </c>
    </row>
  </sheetData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4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50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170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77</v>
      </c>
      <c r="B4" s="6">
        <v>14284</v>
      </c>
      <c r="C4" s="6">
        <v>14357</v>
      </c>
      <c r="D4" s="6">
        <v>5948</v>
      </c>
      <c r="E4" s="6">
        <v>20232</v>
      </c>
      <c r="F4" s="6">
        <v>893</v>
      </c>
      <c r="G4" s="6">
        <v>1</v>
      </c>
      <c r="H4" s="6">
        <v>35483</v>
      </c>
      <c r="I4" s="7" t="s">
        <v>78</v>
      </c>
    </row>
    <row r="5" spans="1:9" x14ac:dyDescent="0.2">
      <c r="A5" s="2" t="s">
        <v>50</v>
      </c>
      <c r="B5" s="6">
        <v>2910</v>
      </c>
      <c r="C5" s="6">
        <v>2839</v>
      </c>
      <c r="D5" s="6">
        <v>968</v>
      </c>
      <c r="E5" s="6">
        <v>3878</v>
      </c>
      <c r="F5" s="6">
        <v>214</v>
      </c>
      <c r="G5" s="6">
        <v>1</v>
      </c>
      <c r="H5" s="6">
        <v>6932</v>
      </c>
      <c r="I5" s="7" t="s">
        <v>51</v>
      </c>
    </row>
    <row r="6" spans="1:9" x14ac:dyDescent="0.2">
      <c r="A6" s="2" t="s">
        <v>29</v>
      </c>
      <c r="B6" s="6">
        <v>2253</v>
      </c>
      <c r="C6" s="6">
        <v>2222</v>
      </c>
      <c r="D6" s="6">
        <v>938</v>
      </c>
      <c r="E6" s="6">
        <v>3191</v>
      </c>
      <c r="F6" s="6">
        <v>70</v>
      </c>
      <c r="G6" s="6">
        <v>0</v>
      </c>
      <c r="H6" s="6">
        <v>5483</v>
      </c>
      <c r="I6" s="7" t="s">
        <v>30</v>
      </c>
    </row>
    <row r="7" spans="1:9" x14ac:dyDescent="0.2">
      <c r="A7" s="2" t="s">
        <v>38</v>
      </c>
      <c r="B7" s="6">
        <v>1307</v>
      </c>
      <c r="C7" s="6">
        <v>1276</v>
      </c>
      <c r="D7" s="6">
        <v>731</v>
      </c>
      <c r="E7" s="6">
        <v>2038</v>
      </c>
      <c r="F7" s="6">
        <v>33</v>
      </c>
      <c r="G7" s="6">
        <v>0</v>
      </c>
      <c r="H7" s="6">
        <v>3347</v>
      </c>
      <c r="I7" s="7" t="s">
        <v>39</v>
      </c>
    </row>
    <row r="8" spans="1:9" x14ac:dyDescent="0.2">
      <c r="A8" s="2" t="s">
        <v>34</v>
      </c>
      <c r="B8" s="6">
        <v>1004</v>
      </c>
      <c r="C8" s="6">
        <v>1025</v>
      </c>
      <c r="D8" s="6">
        <v>261</v>
      </c>
      <c r="E8" s="6">
        <v>1265</v>
      </c>
      <c r="F8" s="6">
        <v>198</v>
      </c>
      <c r="G8" s="6">
        <v>0</v>
      </c>
      <c r="H8" s="6">
        <v>2488</v>
      </c>
      <c r="I8" s="7" t="s">
        <v>35</v>
      </c>
    </row>
    <row r="9" spans="1:9" x14ac:dyDescent="0.2">
      <c r="A9" s="2" t="s">
        <v>45</v>
      </c>
      <c r="B9" s="6">
        <v>1030</v>
      </c>
      <c r="C9" s="6">
        <v>1027</v>
      </c>
      <c r="D9" s="6">
        <v>363</v>
      </c>
      <c r="E9" s="6">
        <v>1393</v>
      </c>
      <c r="F9" s="6">
        <v>33</v>
      </c>
      <c r="G9" s="6">
        <v>0</v>
      </c>
      <c r="H9" s="6">
        <v>2453</v>
      </c>
      <c r="I9" s="7" t="s">
        <v>46</v>
      </c>
    </row>
    <row r="10" spans="1:9" x14ac:dyDescent="0.2">
      <c r="A10" s="2" t="s">
        <v>47</v>
      </c>
      <c r="B10" s="6">
        <v>852</v>
      </c>
      <c r="C10" s="6">
        <v>878</v>
      </c>
      <c r="D10" s="6">
        <v>464</v>
      </c>
      <c r="E10" s="6">
        <v>1316</v>
      </c>
      <c r="F10" s="6">
        <v>32</v>
      </c>
      <c r="G10" s="6">
        <v>0</v>
      </c>
      <c r="H10" s="6">
        <v>2226</v>
      </c>
      <c r="I10" s="7" t="s">
        <v>48</v>
      </c>
    </row>
    <row r="11" spans="1:9" x14ac:dyDescent="0.2">
      <c r="A11" s="2" t="s">
        <v>49</v>
      </c>
      <c r="B11" s="6">
        <v>744</v>
      </c>
      <c r="C11" s="6">
        <v>881</v>
      </c>
      <c r="D11" s="6">
        <v>571</v>
      </c>
      <c r="E11" s="6">
        <v>1315</v>
      </c>
      <c r="F11" s="6">
        <v>9</v>
      </c>
      <c r="G11" s="6">
        <v>0</v>
      </c>
      <c r="H11" s="6">
        <v>2205</v>
      </c>
      <c r="I11" s="7" t="s">
        <v>43</v>
      </c>
    </row>
    <row r="12" spans="1:9" x14ac:dyDescent="0.2">
      <c r="A12" s="2" t="s">
        <v>42</v>
      </c>
      <c r="B12" s="6">
        <v>947</v>
      </c>
      <c r="C12" s="6">
        <v>941</v>
      </c>
      <c r="D12" s="6">
        <v>183</v>
      </c>
      <c r="E12" s="6">
        <v>1130</v>
      </c>
      <c r="F12" s="6">
        <v>128</v>
      </c>
      <c r="G12" s="6">
        <v>0</v>
      </c>
      <c r="H12" s="6">
        <v>2199</v>
      </c>
      <c r="I12" s="7" t="s">
        <v>43</v>
      </c>
    </row>
    <row r="13" spans="1:9" x14ac:dyDescent="0.2">
      <c r="A13" s="2" t="s">
        <v>60</v>
      </c>
      <c r="B13" s="6">
        <v>636</v>
      </c>
      <c r="C13" s="6">
        <v>621</v>
      </c>
      <c r="D13" s="6">
        <v>124</v>
      </c>
      <c r="E13" s="6">
        <v>760</v>
      </c>
      <c r="F13" s="6">
        <v>11</v>
      </c>
      <c r="G13" s="6">
        <v>0</v>
      </c>
      <c r="H13" s="6">
        <v>1392</v>
      </c>
      <c r="I13" s="7" t="s">
        <v>61</v>
      </c>
    </row>
    <row r="14" spans="1:9" x14ac:dyDescent="0.2">
      <c r="A14" s="2" t="s">
        <v>32</v>
      </c>
      <c r="B14" s="6">
        <v>403</v>
      </c>
      <c r="C14" s="6">
        <v>456</v>
      </c>
      <c r="D14" s="6">
        <v>229</v>
      </c>
      <c r="E14" s="6">
        <v>632</v>
      </c>
      <c r="F14" s="6">
        <v>16</v>
      </c>
      <c r="G14" s="6">
        <v>0</v>
      </c>
      <c r="H14" s="6">
        <v>1104</v>
      </c>
      <c r="I14" s="7" t="s">
        <v>33</v>
      </c>
    </row>
    <row r="15" spans="1:9" x14ac:dyDescent="0.2">
      <c r="A15" s="2" t="s">
        <v>64</v>
      </c>
      <c r="B15" s="6">
        <v>394</v>
      </c>
      <c r="C15" s="6">
        <v>390</v>
      </c>
      <c r="D15" s="6">
        <v>161</v>
      </c>
      <c r="E15" s="6">
        <v>555</v>
      </c>
      <c r="F15" s="6">
        <v>15</v>
      </c>
      <c r="G15" s="6">
        <v>0</v>
      </c>
      <c r="H15" s="6">
        <v>960</v>
      </c>
      <c r="I15" s="7" t="s">
        <v>65</v>
      </c>
    </row>
    <row r="16" spans="1:9" x14ac:dyDescent="0.2">
      <c r="A16" s="2" t="s">
        <v>75</v>
      </c>
      <c r="B16" s="6">
        <v>365</v>
      </c>
      <c r="C16" s="6">
        <v>370</v>
      </c>
      <c r="D16" s="6">
        <v>187</v>
      </c>
      <c r="E16" s="6">
        <v>552</v>
      </c>
      <c r="F16" s="6">
        <v>24</v>
      </c>
      <c r="G16" s="6">
        <v>0</v>
      </c>
      <c r="H16" s="6">
        <v>946</v>
      </c>
      <c r="I16" s="7" t="s">
        <v>65</v>
      </c>
    </row>
    <row r="17" spans="1:9" x14ac:dyDescent="0.2">
      <c r="A17" s="2" t="s">
        <v>52</v>
      </c>
      <c r="B17" s="6">
        <v>276</v>
      </c>
      <c r="C17" s="6">
        <v>279</v>
      </c>
      <c r="D17" s="6">
        <v>97</v>
      </c>
      <c r="E17" s="6">
        <v>373</v>
      </c>
      <c r="F17" s="6">
        <v>30</v>
      </c>
      <c r="G17" s="6">
        <v>0</v>
      </c>
      <c r="H17" s="6">
        <v>682</v>
      </c>
      <c r="I17" s="7" t="s">
        <v>53</v>
      </c>
    </row>
    <row r="18" spans="1:9" x14ac:dyDescent="0.2">
      <c r="A18" s="2" t="s">
        <v>58</v>
      </c>
      <c r="B18" s="6">
        <v>188</v>
      </c>
      <c r="C18" s="6">
        <v>189</v>
      </c>
      <c r="D18" s="6">
        <v>196</v>
      </c>
      <c r="E18" s="6">
        <v>384</v>
      </c>
      <c r="F18" s="6">
        <v>0</v>
      </c>
      <c r="G18" s="6">
        <v>0</v>
      </c>
      <c r="H18" s="6">
        <v>573</v>
      </c>
      <c r="I18" s="7" t="s">
        <v>59</v>
      </c>
    </row>
    <row r="19" spans="1:9" x14ac:dyDescent="0.2">
      <c r="A19" s="2" t="s">
        <v>66</v>
      </c>
      <c r="B19" s="6">
        <v>124</v>
      </c>
      <c r="C19" s="6">
        <v>124</v>
      </c>
      <c r="D19" s="6">
        <v>83</v>
      </c>
      <c r="E19" s="6">
        <v>207</v>
      </c>
      <c r="F19" s="6">
        <v>0</v>
      </c>
      <c r="G19" s="6">
        <v>0</v>
      </c>
      <c r="H19" s="6">
        <v>331</v>
      </c>
      <c r="I19" s="7" t="s">
        <v>67</v>
      </c>
    </row>
    <row r="20" spans="1:9" x14ac:dyDescent="0.2">
      <c r="A20" s="2" t="s">
        <v>71</v>
      </c>
      <c r="B20" s="6">
        <v>128</v>
      </c>
      <c r="C20" s="6">
        <v>122</v>
      </c>
      <c r="D20" s="6">
        <v>58</v>
      </c>
      <c r="E20" s="6">
        <v>186</v>
      </c>
      <c r="F20" s="6">
        <v>22</v>
      </c>
      <c r="G20" s="6">
        <v>0</v>
      </c>
      <c r="H20" s="6">
        <v>330</v>
      </c>
      <c r="I20" s="7" t="s">
        <v>67</v>
      </c>
    </row>
    <row r="21" spans="1:9" x14ac:dyDescent="0.2">
      <c r="A21" s="2" t="s">
        <v>40</v>
      </c>
      <c r="B21" s="6">
        <v>112</v>
      </c>
      <c r="C21" s="6">
        <v>136</v>
      </c>
      <c r="D21" s="6">
        <v>22</v>
      </c>
      <c r="E21" s="6">
        <v>134</v>
      </c>
      <c r="F21" s="6">
        <v>13</v>
      </c>
      <c r="G21" s="6">
        <v>0</v>
      </c>
      <c r="H21" s="6">
        <v>283</v>
      </c>
      <c r="I21" s="7" t="s">
        <v>41</v>
      </c>
    </row>
    <row r="22" spans="1:9" x14ac:dyDescent="0.2">
      <c r="A22" s="2" t="s">
        <v>10</v>
      </c>
      <c r="B22" s="6">
        <v>109</v>
      </c>
      <c r="C22" s="6">
        <v>54</v>
      </c>
      <c r="D22" s="6">
        <v>87</v>
      </c>
      <c r="E22" s="6">
        <v>196</v>
      </c>
      <c r="F22" s="6">
        <v>2</v>
      </c>
      <c r="G22" s="6">
        <v>0</v>
      </c>
      <c r="H22" s="6">
        <v>252</v>
      </c>
      <c r="I22" s="7" t="s">
        <v>11</v>
      </c>
    </row>
    <row r="23" spans="1:9" x14ac:dyDescent="0.2">
      <c r="A23" s="2" t="s">
        <v>14</v>
      </c>
      <c r="B23" s="6">
        <v>106</v>
      </c>
      <c r="C23" s="6">
        <v>110</v>
      </c>
      <c r="D23" s="6">
        <v>27</v>
      </c>
      <c r="E23" s="6">
        <v>133</v>
      </c>
      <c r="F23" s="6">
        <v>1</v>
      </c>
      <c r="G23" s="6">
        <v>0</v>
      </c>
      <c r="H23" s="6">
        <v>244</v>
      </c>
      <c r="I23" s="7" t="s">
        <v>11</v>
      </c>
    </row>
    <row r="24" spans="1:9" x14ac:dyDescent="0.2">
      <c r="A24" s="2" t="s">
        <v>69</v>
      </c>
      <c r="B24" s="6">
        <v>70</v>
      </c>
      <c r="C24" s="6">
        <v>70</v>
      </c>
      <c r="D24" s="6">
        <v>23</v>
      </c>
      <c r="E24" s="6">
        <v>93</v>
      </c>
      <c r="F24" s="6">
        <v>0</v>
      </c>
      <c r="G24" s="6">
        <v>0</v>
      </c>
      <c r="H24" s="6">
        <v>163</v>
      </c>
      <c r="I24" s="7" t="s">
        <v>70</v>
      </c>
    </row>
    <row r="25" spans="1:9" x14ac:dyDescent="0.2">
      <c r="A25" s="2" t="s">
        <v>73</v>
      </c>
      <c r="B25" s="6">
        <v>77</v>
      </c>
      <c r="C25" s="6">
        <v>77</v>
      </c>
      <c r="D25" s="6">
        <v>0</v>
      </c>
      <c r="E25" s="6">
        <v>77</v>
      </c>
      <c r="F25" s="6">
        <v>0</v>
      </c>
      <c r="G25" s="6">
        <v>0</v>
      </c>
      <c r="H25" s="6">
        <v>154</v>
      </c>
      <c r="I25" s="7" t="s">
        <v>21</v>
      </c>
    </row>
    <row r="26" spans="1:9" x14ac:dyDescent="0.2">
      <c r="A26" s="2" t="s">
        <v>20</v>
      </c>
      <c r="B26" s="6">
        <v>40</v>
      </c>
      <c r="C26" s="6">
        <v>42</v>
      </c>
      <c r="D26" s="6">
        <v>37</v>
      </c>
      <c r="E26" s="6">
        <v>77</v>
      </c>
      <c r="F26" s="6">
        <v>31</v>
      </c>
      <c r="G26" s="6">
        <v>0</v>
      </c>
      <c r="H26" s="6">
        <v>150</v>
      </c>
      <c r="I26" s="7" t="s">
        <v>21</v>
      </c>
    </row>
    <row r="27" spans="1:9" x14ac:dyDescent="0.2">
      <c r="A27" s="2" t="s">
        <v>68</v>
      </c>
      <c r="B27" s="6">
        <v>40</v>
      </c>
      <c r="C27" s="6">
        <v>40</v>
      </c>
      <c r="D27" s="6">
        <v>30</v>
      </c>
      <c r="E27" s="6">
        <v>70</v>
      </c>
      <c r="F27" s="6">
        <v>0</v>
      </c>
      <c r="G27" s="6">
        <v>0</v>
      </c>
      <c r="H27" s="6">
        <v>110</v>
      </c>
      <c r="I27" s="7" t="s">
        <v>56</v>
      </c>
    </row>
    <row r="28" spans="1:9" x14ac:dyDescent="0.2">
      <c r="A28" s="2" t="s">
        <v>74</v>
      </c>
      <c r="B28" s="6">
        <v>27</v>
      </c>
      <c r="C28" s="6">
        <v>42</v>
      </c>
      <c r="D28" s="6">
        <v>33</v>
      </c>
      <c r="E28" s="6">
        <v>60</v>
      </c>
      <c r="F28" s="6">
        <v>5</v>
      </c>
      <c r="G28" s="6">
        <v>0</v>
      </c>
      <c r="H28" s="6">
        <v>107</v>
      </c>
      <c r="I28" s="7" t="s">
        <v>56</v>
      </c>
    </row>
    <row r="29" spans="1:9" x14ac:dyDescent="0.2">
      <c r="A29" s="2" t="s">
        <v>55</v>
      </c>
      <c r="B29" s="6">
        <v>30</v>
      </c>
      <c r="C29" s="6">
        <v>33</v>
      </c>
      <c r="D29" s="6">
        <v>36</v>
      </c>
      <c r="E29" s="6">
        <v>66</v>
      </c>
      <c r="F29" s="6">
        <v>0</v>
      </c>
      <c r="G29" s="6">
        <v>0</v>
      </c>
      <c r="H29" s="6">
        <v>99</v>
      </c>
      <c r="I29" s="7" t="s">
        <v>56</v>
      </c>
    </row>
    <row r="30" spans="1:9" x14ac:dyDescent="0.2">
      <c r="A30" s="2" t="s">
        <v>15</v>
      </c>
      <c r="B30" s="6">
        <v>34</v>
      </c>
      <c r="C30" s="6">
        <v>36</v>
      </c>
      <c r="D30" s="6">
        <v>10</v>
      </c>
      <c r="E30" s="6">
        <v>44</v>
      </c>
      <c r="F30" s="6">
        <v>1</v>
      </c>
      <c r="G30" s="6">
        <v>0</v>
      </c>
      <c r="H30" s="6">
        <v>81</v>
      </c>
      <c r="I30" s="7" t="s">
        <v>16</v>
      </c>
    </row>
    <row r="31" spans="1:9" x14ac:dyDescent="0.2">
      <c r="A31" s="2" t="s">
        <v>28</v>
      </c>
      <c r="B31" s="6">
        <v>13</v>
      </c>
      <c r="C31" s="6">
        <v>16</v>
      </c>
      <c r="D31" s="6">
        <v>12</v>
      </c>
      <c r="E31" s="6">
        <v>25</v>
      </c>
      <c r="F31" s="6">
        <v>0</v>
      </c>
      <c r="G31" s="6">
        <v>0</v>
      </c>
      <c r="H31" s="6">
        <v>41</v>
      </c>
      <c r="I31" s="7" t="s">
        <v>18</v>
      </c>
    </row>
    <row r="32" spans="1:9" x14ac:dyDescent="0.2">
      <c r="A32" s="2" t="s">
        <v>54</v>
      </c>
      <c r="B32" s="6">
        <v>12</v>
      </c>
      <c r="C32" s="6">
        <v>12</v>
      </c>
      <c r="D32" s="6">
        <v>12</v>
      </c>
      <c r="E32" s="6">
        <v>24</v>
      </c>
      <c r="F32" s="6">
        <v>0</v>
      </c>
      <c r="G32" s="6">
        <v>0</v>
      </c>
      <c r="H32" s="6">
        <v>36</v>
      </c>
      <c r="I32" s="7" t="s">
        <v>18</v>
      </c>
    </row>
    <row r="33" spans="1:9" x14ac:dyDescent="0.2">
      <c r="A33" s="2" t="s">
        <v>25</v>
      </c>
      <c r="B33" s="6">
        <v>11</v>
      </c>
      <c r="C33" s="6">
        <v>11</v>
      </c>
      <c r="D33" s="6">
        <v>0</v>
      </c>
      <c r="E33" s="6">
        <v>11</v>
      </c>
      <c r="F33" s="6">
        <v>0</v>
      </c>
      <c r="G33" s="6">
        <v>0</v>
      </c>
      <c r="H33" s="6">
        <v>22</v>
      </c>
      <c r="I33" s="7" t="s">
        <v>18</v>
      </c>
    </row>
    <row r="34" spans="1:9" x14ac:dyDescent="0.2">
      <c r="A34" s="2" t="s">
        <v>17</v>
      </c>
      <c r="B34" s="6">
        <v>7</v>
      </c>
      <c r="C34" s="6">
        <v>5</v>
      </c>
      <c r="D34" s="6">
        <v>4</v>
      </c>
      <c r="E34" s="6">
        <v>11</v>
      </c>
      <c r="F34" s="6">
        <v>2</v>
      </c>
      <c r="G34" s="6">
        <v>0</v>
      </c>
      <c r="H34" s="6">
        <v>18</v>
      </c>
      <c r="I34" s="7" t="s">
        <v>18</v>
      </c>
    </row>
    <row r="35" spans="1:9" x14ac:dyDescent="0.2">
      <c r="A35" s="2" t="s">
        <v>72</v>
      </c>
      <c r="B35" s="6">
        <v>9</v>
      </c>
      <c r="C35" s="6">
        <v>9</v>
      </c>
      <c r="D35" s="6">
        <v>0</v>
      </c>
      <c r="E35" s="6">
        <v>9</v>
      </c>
      <c r="F35" s="6">
        <v>0</v>
      </c>
      <c r="G35" s="6">
        <v>0</v>
      </c>
      <c r="H35" s="6">
        <v>18</v>
      </c>
      <c r="I35" s="7" t="s">
        <v>18</v>
      </c>
    </row>
    <row r="36" spans="1:9" x14ac:dyDescent="0.2">
      <c r="A36" s="2" t="s">
        <v>24</v>
      </c>
      <c r="B36" s="6">
        <v>6</v>
      </c>
      <c r="C36" s="6">
        <v>6</v>
      </c>
      <c r="D36" s="6">
        <v>0</v>
      </c>
      <c r="E36" s="6">
        <v>6</v>
      </c>
      <c r="F36" s="6">
        <v>0</v>
      </c>
      <c r="G36" s="6">
        <v>0</v>
      </c>
      <c r="H36" s="6">
        <v>12</v>
      </c>
      <c r="I36" s="7" t="s">
        <v>13</v>
      </c>
    </row>
    <row r="37" spans="1:9" x14ac:dyDescent="0.2">
      <c r="A37" s="2" t="s">
        <v>12</v>
      </c>
      <c r="B37" s="6">
        <v>6</v>
      </c>
      <c r="C37" s="6">
        <v>3</v>
      </c>
      <c r="D37" s="6">
        <v>0</v>
      </c>
      <c r="E37" s="6">
        <v>6</v>
      </c>
      <c r="F37" s="6">
        <v>0</v>
      </c>
      <c r="G37" s="6">
        <v>0</v>
      </c>
      <c r="H37" s="6">
        <v>9</v>
      </c>
      <c r="I37" s="7" t="s">
        <v>13</v>
      </c>
    </row>
    <row r="38" spans="1:9" x14ac:dyDescent="0.2">
      <c r="A38" s="2" t="s">
        <v>76</v>
      </c>
      <c r="B38" s="6">
        <v>7</v>
      </c>
      <c r="C38" s="6">
        <v>0</v>
      </c>
      <c r="D38" s="6">
        <v>0</v>
      </c>
      <c r="E38" s="6">
        <v>7</v>
      </c>
      <c r="F38" s="6">
        <v>0</v>
      </c>
      <c r="G38" s="6">
        <v>0</v>
      </c>
      <c r="H38" s="6">
        <v>7</v>
      </c>
      <c r="I38" s="7" t="s">
        <v>13</v>
      </c>
    </row>
    <row r="39" spans="1:9" x14ac:dyDescent="0.2">
      <c r="A39" s="2" t="s">
        <v>36</v>
      </c>
      <c r="B39" s="6">
        <v>2</v>
      </c>
      <c r="C39" s="6">
        <v>2</v>
      </c>
      <c r="D39" s="6">
        <v>0</v>
      </c>
      <c r="E39" s="6">
        <v>2</v>
      </c>
      <c r="F39" s="6">
        <v>1</v>
      </c>
      <c r="G39" s="6">
        <v>0</v>
      </c>
      <c r="H39" s="6">
        <v>5</v>
      </c>
      <c r="I39" s="7" t="s">
        <v>13</v>
      </c>
    </row>
    <row r="40" spans="1:9" x14ac:dyDescent="0.2">
      <c r="A40" s="2" t="s">
        <v>63</v>
      </c>
      <c r="B40" s="6">
        <v>2</v>
      </c>
      <c r="C40" s="6">
        <v>3</v>
      </c>
      <c r="D40" s="6">
        <v>0</v>
      </c>
      <c r="E40" s="6">
        <v>2</v>
      </c>
      <c r="F40" s="6">
        <v>0</v>
      </c>
      <c r="G40" s="6">
        <v>0</v>
      </c>
      <c r="H40" s="6">
        <v>5</v>
      </c>
      <c r="I40" s="7" t="s">
        <v>13</v>
      </c>
    </row>
    <row r="41" spans="1:9" x14ac:dyDescent="0.2">
      <c r="A41" s="2" t="s">
        <v>57</v>
      </c>
      <c r="B41" s="6">
        <v>1</v>
      </c>
      <c r="C41" s="6">
        <v>1</v>
      </c>
      <c r="D41" s="6">
        <v>1</v>
      </c>
      <c r="E41" s="6">
        <v>2</v>
      </c>
      <c r="F41" s="6">
        <v>0</v>
      </c>
      <c r="G41" s="6">
        <v>0</v>
      </c>
      <c r="H41" s="6">
        <v>3</v>
      </c>
      <c r="I41" s="7" t="s">
        <v>13</v>
      </c>
    </row>
    <row r="42" spans="1:9" x14ac:dyDescent="0.2">
      <c r="A42" s="2" t="s">
        <v>62</v>
      </c>
      <c r="B42" s="6">
        <v>0</v>
      </c>
      <c r="C42" s="6">
        <v>3</v>
      </c>
      <c r="D42" s="6">
        <v>0</v>
      </c>
      <c r="E42" s="6">
        <v>0</v>
      </c>
      <c r="F42" s="6">
        <v>0</v>
      </c>
      <c r="G42" s="6">
        <v>0</v>
      </c>
      <c r="H42" s="6">
        <v>3</v>
      </c>
      <c r="I42" s="7" t="s">
        <v>13</v>
      </c>
    </row>
    <row r="43" spans="1:9" x14ac:dyDescent="0.2">
      <c r="A43" s="2" t="s">
        <v>19</v>
      </c>
      <c r="B43" s="6">
        <v>1</v>
      </c>
      <c r="C43" s="6">
        <v>1</v>
      </c>
      <c r="D43" s="6">
        <v>0</v>
      </c>
      <c r="E43" s="6">
        <v>1</v>
      </c>
      <c r="F43" s="6">
        <v>0</v>
      </c>
      <c r="G43" s="6">
        <v>0</v>
      </c>
      <c r="H43" s="6">
        <v>2</v>
      </c>
      <c r="I43" s="7" t="s">
        <v>13</v>
      </c>
    </row>
    <row r="44" spans="1:9" x14ac:dyDescent="0.2">
      <c r="A44" s="2" t="s">
        <v>31</v>
      </c>
      <c r="B44" s="6">
        <v>1</v>
      </c>
      <c r="C44" s="6">
        <v>1</v>
      </c>
      <c r="D44" s="6">
        <v>0</v>
      </c>
      <c r="E44" s="6">
        <v>1</v>
      </c>
      <c r="F44" s="6">
        <v>0</v>
      </c>
      <c r="G44" s="6">
        <v>0</v>
      </c>
      <c r="H44" s="6">
        <v>2</v>
      </c>
      <c r="I44" s="7" t="s">
        <v>13</v>
      </c>
    </row>
    <row r="45" spans="1:9" x14ac:dyDescent="0.2">
      <c r="A45" s="2" t="s">
        <v>22</v>
      </c>
      <c r="B45" s="6">
        <v>0</v>
      </c>
      <c r="C45" s="6">
        <v>0</v>
      </c>
      <c r="D45" s="6">
        <v>0</v>
      </c>
      <c r="E45" s="6">
        <v>0</v>
      </c>
      <c r="F45" s="6">
        <v>1</v>
      </c>
      <c r="G45" s="6">
        <v>0</v>
      </c>
      <c r="H45" s="6">
        <v>1</v>
      </c>
      <c r="I45" s="7" t="s">
        <v>13</v>
      </c>
    </row>
    <row r="46" spans="1:9" x14ac:dyDescent="0.2">
      <c r="A46" s="2" t="s">
        <v>23</v>
      </c>
      <c r="B46" s="6">
        <v>0</v>
      </c>
      <c r="C46" s="6">
        <v>1</v>
      </c>
      <c r="D46" s="6">
        <v>0</v>
      </c>
      <c r="E46" s="6">
        <v>0</v>
      </c>
      <c r="F46" s="6">
        <v>0</v>
      </c>
      <c r="G46" s="6">
        <v>0</v>
      </c>
      <c r="H46" s="6">
        <v>1</v>
      </c>
      <c r="I46" s="7" t="s">
        <v>13</v>
      </c>
    </row>
    <row r="47" spans="1:9" x14ac:dyDescent="0.2">
      <c r="A47" s="2" t="s">
        <v>26</v>
      </c>
      <c r="B47" s="6">
        <v>0</v>
      </c>
      <c r="C47" s="6">
        <v>1</v>
      </c>
      <c r="D47" s="6">
        <v>0</v>
      </c>
      <c r="E47" s="6">
        <v>0</v>
      </c>
      <c r="F47" s="6">
        <v>0</v>
      </c>
      <c r="G47" s="6">
        <v>0</v>
      </c>
      <c r="H47" s="6">
        <v>1</v>
      </c>
      <c r="I47" s="7" t="s">
        <v>13</v>
      </c>
    </row>
    <row r="48" spans="1:9" x14ac:dyDescent="0.2">
      <c r="A48" s="2" t="s">
        <v>27</v>
      </c>
      <c r="B48" s="6">
        <v>0</v>
      </c>
      <c r="C48" s="6">
        <v>1</v>
      </c>
      <c r="D48" s="6">
        <v>0</v>
      </c>
      <c r="E48" s="6">
        <v>0</v>
      </c>
      <c r="F48" s="6">
        <v>0</v>
      </c>
      <c r="G48" s="6">
        <v>0</v>
      </c>
      <c r="H48" s="6">
        <v>1</v>
      </c>
      <c r="I48" s="7" t="s">
        <v>13</v>
      </c>
    </row>
    <row r="49" spans="1:9" x14ac:dyDescent="0.2">
      <c r="A49" s="2" t="s">
        <v>37</v>
      </c>
      <c r="B49" s="6">
        <v>0</v>
      </c>
      <c r="C49" s="6">
        <v>1</v>
      </c>
      <c r="D49" s="6">
        <v>0</v>
      </c>
      <c r="E49" s="6">
        <v>0</v>
      </c>
      <c r="F49" s="6">
        <v>0</v>
      </c>
      <c r="G49" s="6">
        <v>0</v>
      </c>
      <c r="H49" s="6">
        <v>1</v>
      </c>
      <c r="I49" s="7" t="s">
        <v>13</v>
      </c>
    </row>
    <row r="50" spans="1:9" x14ac:dyDescent="0.2">
      <c r="A50" s="2" t="s">
        <v>44</v>
      </c>
      <c r="B50" s="6">
        <v>0</v>
      </c>
      <c r="C50" s="6">
        <v>0</v>
      </c>
      <c r="D50" s="6">
        <v>0</v>
      </c>
      <c r="E50" s="6">
        <v>0</v>
      </c>
      <c r="F50" s="6">
        <v>1</v>
      </c>
      <c r="G50" s="6">
        <v>0</v>
      </c>
      <c r="H50" s="6">
        <v>1</v>
      </c>
      <c r="I50" s="7" t="s">
        <v>13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9069C6-BC19-49C6-9C08-AF84D31A5D36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46D7D0B7-93CC-4C38-85E0-D35BCF94F9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F5BC57-AE5B-4906-A3DE-B5457F794D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2023-01-26T14:39:12Z</cp:lastPrinted>
  <dcterms:created xsi:type="dcterms:W3CDTF">2023-01-13T15:51:16Z</dcterms:created>
  <dcterms:modified xsi:type="dcterms:W3CDTF">2023-01-26T14:39:14Z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