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15" documentId="13_ncr:4000b_{17FE9B2C-0E38-438E-A579-50FAA92FF6F9}" xr6:coauthVersionLast="47" xr6:coauthVersionMax="47" xr10:uidLastSave="{9199B5F2-549C-4EED-8428-446F50BF3E71}"/>
  <bookViews>
    <workbookView xWindow="-28920" yWindow="-2940" windowWidth="29040" windowHeight="1584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G46" i="1"/>
  <c r="G45" i="1"/>
  <c r="G41" i="1"/>
  <c r="H6" i="1" l="1"/>
  <c r="H5" i="1"/>
  <c r="G10" i="1"/>
  <c r="I26" i="1"/>
  <c r="I24" i="1"/>
  <c r="I22" i="1"/>
  <c r="I20" i="1"/>
  <c r="I28" i="1" s="1"/>
  <c r="I18" i="1"/>
  <c r="I16" i="1"/>
  <c r="G28" i="1"/>
  <c r="G23" i="1"/>
  <c r="G22" i="1"/>
  <c r="G17" i="1"/>
  <c r="G16" i="1"/>
  <c r="G11" i="1"/>
  <c r="H8" i="1" l="1"/>
  <c r="G24" i="1"/>
  <c r="G18" i="1"/>
  <c r="G12" i="1"/>
  <c r="G34" i="1" s="1"/>
</calcChain>
</file>

<file path=xl/sharedStrings.xml><?xml version="1.0" encoding="utf-8"?>
<sst xmlns="http://schemas.openxmlformats.org/spreadsheetml/2006/main" count="308" uniqueCount="150">
  <si>
    <t>CIRCULATION ACTIVITY by STAT GROUP (Jan 22-Dec 22)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</si>
  <si>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</si>
  <si>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</si>
  <si>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</si>
  <si>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</si>
  <si>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</si>
  <si>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</si>
  <si>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</si>
  <si>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</si>
  <si>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</si>
  <si>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Ccl-Abbotsford, city of</t>
  </si>
  <si>
    <t>37.2%</t>
  </si>
  <si>
    <t>Cc-Beaver, twnshp of</t>
  </si>
  <si>
    <t>0.6%</t>
  </si>
  <si>
    <t>Cc-Colby, twnshp of</t>
  </si>
  <si>
    <t>3.8%</t>
  </si>
  <si>
    <t>Ccl-Colby, city of</t>
  </si>
  <si>
    <t>1.2%</t>
  </si>
  <si>
    <t>Cc-Curtiss, village of</t>
  </si>
  <si>
    <t>3.5%</t>
  </si>
  <si>
    <t>Ccl-Dorchester, village of</t>
  </si>
  <si>
    <t>1.0%</t>
  </si>
  <si>
    <t>Cc-Green Grove, twnshp of</t>
  </si>
  <si>
    <t>1.5%</t>
  </si>
  <si>
    <t>Ccl-Greenwood, city of</t>
  </si>
  <si>
    <t>0.0%</t>
  </si>
  <si>
    <t>Cc-Hendren, twnshp of</t>
  </si>
  <si>
    <t>Cc-Hoard, twnshp of</t>
  </si>
  <si>
    <t>Cc-Hixon, twnshp of</t>
  </si>
  <si>
    <t>0.2%</t>
  </si>
  <si>
    <t>Ccl-Loyal, city of</t>
  </si>
  <si>
    <t>Cc-Longwood, twnshp of</t>
  </si>
  <si>
    <t>0.9%</t>
  </si>
  <si>
    <t>Cc-Lynn, twnshp of</t>
  </si>
  <si>
    <t>Cc-Mayville, twnshp of</t>
  </si>
  <si>
    <t>6.9%</t>
  </si>
  <si>
    <t>Ccl-Neillsville, city of</t>
  </si>
  <si>
    <t>Ccl-Owen, city of</t>
  </si>
  <si>
    <t>1.1%</t>
  </si>
  <si>
    <t>Cc-Reseburg, twnshp of</t>
  </si>
  <si>
    <t>0.3%</t>
  </si>
  <si>
    <t>Cc-Sherman, twnshp of</t>
  </si>
  <si>
    <t>0.5%</t>
  </si>
  <si>
    <t>Ccl-Thorp, city of</t>
  </si>
  <si>
    <t>0.1%</t>
  </si>
  <si>
    <t>Cc-Unity, twnshp of</t>
  </si>
  <si>
    <t>0.7%</t>
  </si>
  <si>
    <t>Cc-Unity, village of</t>
  </si>
  <si>
    <t>Cc-Warner, twnshp of</t>
  </si>
  <si>
    <t>Cc-Withee, twnshp of</t>
  </si>
  <si>
    <t>Cc-Worden, twnshp of</t>
  </si>
  <si>
    <t>Ccl-Withee, village of</t>
  </si>
  <si>
    <t>2.9%</t>
  </si>
  <si>
    <t>Cc-York, twnshp of</t>
  </si>
  <si>
    <t>Fcl-Laona, twnshp of</t>
  </si>
  <si>
    <t>Fcl-Wabeno, twnshp of</t>
  </si>
  <si>
    <t>Lcl-Antigo, city of</t>
  </si>
  <si>
    <t>Lil-Merrill, city of</t>
  </si>
  <si>
    <t>Mcl-Abby, city of in MaraCnty</t>
  </si>
  <si>
    <t>2.8%</t>
  </si>
  <si>
    <t>Mcl-Athens, village of</t>
  </si>
  <si>
    <t>Mcl-Bergen, twnshp of</t>
  </si>
  <si>
    <t>Mcl-Bern, twnshp of</t>
  </si>
  <si>
    <t>Mcl-Brighton, twnshp of</t>
  </si>
  <si>
    <t>Mcl-Cassel, twnshp of</t>
  </si>
  <si>
    <t>Mcl-Colby, city of in MaraCnty</t>
  </si>
  <si>
    <t>Mcl-Eau Pleine, twnshp of</t>
  </si>
  <si>
    <t>Mcl-Emmet, twnshp of</t>
  </si>
  <si>
    <t>Mcl-Frankfort, twnshp of</t>
  </si>
  <si>
    <t>Mcl-Halsey, twnshp of</t>
  </si>
  <si>
    <t>Mcl-Holton, twnshp of</t>
  </si>
  <si>
    <t>9.7%</t>
  </si>
  <si>
    <t>Mcl-Hull, twnshp of</t>
  </si>
  <si>
    <t>1.7%</t>
  </si>
  <si>
    <t>Mcl-Johnson, twnshp of</t>
  </si>
  <si>
    <t>Mcl-Maine, village of</t>
  </si>
  <si>
    <t>Mcl-Marathon City, village of</t>
  </si>
  <si>
    <t>Mcl-Reid, twnshp of</t>
  </si>
  <si>
    <t>Mcl-Rib Falls, twnshp of</t>
  </si>
  <si>
    <t>Mcl-Rietbrock, twnshp of</t>
  </si>
  <si>
    <t>Mcl-Rib Mountain, twnshp of</t>
  </si>
  <si>
    <t>Mcl-Spencer, village of</t>
  </si>
  <si>
    <t>Mcl-Spencer, twnshp of</t>
  </si>
  <si>
    <t>Mcl-Stratford, village of</t>
  </si>
  <si>
    <t>Mcl-Unity, village of</t>
  </si>
  <si>
    <t>Mcl-Wausau, city of</t>
  </si>
  <si>
    <t>Mcl-Wausau, twnshp of</t>
  </si>
  <si>
    <t>Mcl-Weston, village of</t>
  </si>
  <si>
    <t>Mcl- Wien, twnshp of</t>
  </si>
  <si>
    <t>Ocl-Crescent, twnshp of</t>
  </si>
  <si>
    <t>Oc-Little Rice, twnshp of</t>
  </si>
  <si>
    <t>Oc-Woodruff, twnshp of</t>
  </si>
  <si>
    <t>Tcl-Medford, city of</t>
  </si>
  <si>
    <t>Tc-Deer Creek, twnshp of</t>
  </si>
  <si>
    <t>Tc-Goodrich, twnshp of</t>
  </si>
  <si>
    <t>Tc-Holway, twnshp of</t>
  </si>
  <si>
    <t>Tc-Little Black, twnshp of</t>
  </si>
  <si>
    <t>Tc-Maplehurst, twnshp of</t>
  </si>
  <si>
    <t>2.1%</t>
  </si>
  <si>
    <t>Tc-Medford, twnshp of</t>
  </si>
  <si>
    <t>Tc-Roosevelt, twnshp of</t>
  </si>
  <si>
    <t>Tcl-Westboro, twnshp of</t>
  </si>
  <si>
    <t>Tcl-Gilman, village of</t>
  </si>
  <si>
    <t>Tcl-Rib Lake, village of</t>
  </si>
  <si>
    <t>Tcl-Stetsonville, village of</t>
  </si>
  <si>
    <t>3.0%</t>
  </si>
  <si>
    <t>WVLS Cataloging</t>
  </si>
  <si>
    <t>WI-Grant County</t>
  </si>
  <si>
    <t>Interlibrary Loan</t>
  </si>
  <si>
    <t>1.3%</t>
  </si>
  <si>
    <t>Cht-Delmar, twnshp of</t>
  </si>
  <si>
    <t>Cht-Edson, twnshp of</t>
  </si>
  <si>
    <t>Chcl-Stanley, city of</t>
  </si>
  <si>
    <t>Eccl-Augusta, city of</t>
  </si>
  <si>
    <t>Woc-Richfield, twnshp of</t>
  </si>
  <si>
    <t>Total</t>
  </si>
  <si>
    <t>100.0%</t>
  </si>
  <si>
    <t xml:space="preserve">Total Circ </t>
  </si>
  <si>
    <t>Nonresident Circulations</t>
  </si>
  <si>
    <t>Circ to Local Libraried Patrons (enter as negative value)</t>
  </si>
  <si>
    <t>In 2022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</si>
  <si>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</si>
  <si>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</si>
  <si>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</si>
  <si>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</si>
  <si>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</si>
  <si>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</si>
  <si>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</si>
  <si>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>Forest</t>
  </si>
  <si>
    <t>Langlade</t>
  </si>
  <si>
    <t>Lincoln</t>
  </si>
  <si>
    <t>Marathon</t>
  </si>
  <si>
    <t>Adjacent Nonsystem County</t>
  </si>
  <si>
    <t>Oneida</t>
  </si>
  <si>
    <t>Taylor</t>
  </si>
  <si>
    <t>Wisconsin</t>
  </si>
  <si>
    <t>Out of State</t>
  </si>
  <si>
    <t>WVLS Cataloging (enter as negative value)</t>
  </si>
  <si>
    <t>ABBOTSFORD</t>
  </si>
  <si>
    <t>Question #9 Circulations to Nonresidents Living in an</t>
  </si>
  <si>
    <t>Adjacent County Who Do Not Have a Local Library</t>
  </si>
  <si>
    <t>Circ</t>
  </si>
  <si>
    <t>Chippewa</t>
  </si>
  <si>
    <t>Eau Claire</t>
  </si>
  <si>
    <t>Jackson</t>
  </si>
  <si>
    <t xml:space="preserve">Marathon </t>
  </si>
  <si>
    <t xml:space="preserve">Taylor </t>
  </si>
  <si>
    <t>Wood</t>
  </si>
  <si>
    <t>All W/O minus Clark, Forest, Langlade, Lincoln, Oneida</t>
  </si>
  <si>
    <t xml:space="preserve"> -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</si>
</sst>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__"/>
    <numFmt numFmtId="165" formatCode="0.0000"/>
    <numFmt numFmtId="166" formatCode="#,##0__"/>
    <numFmt numFmtId="167" formatCode="0.00_);[Red]\(0.00\)"/>
  </numFmts>
  <fonts count="12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15"/>
      <name val="Arial"/>
      <family val="2"/>
    </font>
    <font>
      <b/>
      <sz val="11"/>
      <color indexed="15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9" fillId="4" borderId="0" xfId="1" applyNumberFormat="1" applyFont="1" applyFill="1"/>
    <xf numFmtId="0" fontId="3" fillId="0" borderId="0" xfId="1"/>
    <xf numFmtId="0" fontId="9" fillId="0" borderId="0" xfId="1" applyFont="1" applyAlignment="1">
      <alignment horizontal="left"/>
    </xf>
    <xf numFmtId="166" fontId="9" fillId="0" borderId="0" xfId="1" applyNumberFormat="1" applyFont="1" applyAlignment="1">
      <alignment horizontal="left"/>
    </xf>
    <xf numFmtId="167" fontId="1" fillId="0" borderId="0" xfId="1" applyNumberFormat="1" applyFont="1"/>
    <xf numFmtId="0" fontId="10" fillId="0" borderId="0" xfId="1" applyFont="1" applyAlignment="1">
      <alignment horizontal="left"/>
    </xf>
    <xf numFmtId="166" fontId="10" fillId="0" borderId="0" xfId="1" applyNumberFormat="1" applyFont="1" applyAlignment="1">
      <alignment horizontal="left"/>
    </xf>
    <xf numFmtId="0" fontId="9" fillId="5" borderId="0" xfId="1" applyFont="1" applyFill="1" applyAlignment="1">
      <alignment horizontal="left"/>
    </xf>
    <xf numFmtId="166" fontId="9" fillId="5" borderId="0" xfId="1" applyNumberFormat="1" applyFont="1" applyFill="1" applyAlignment="1">
      <alignment horizontal="left"/>
    </xf>
    <xf numFmtId="3" fontId="1" fillId="0" borderId="0" xfId="1" applyNumberFormat="1" applyFont="1"/>
    <xf numFmtId="3" fontId="3" fillId="0" borderId="0" xfId="1" applyNumberFormat="1"/>
    <xf numFmtId="0" fontId="9" fillId="6" borderId="0" xfId="1" applyFont="1" applyFill="1" applyAlignment="1">
      <alignment horizontal="left"/>
    </xf>
    <xf numFmtId="166" fontId="9" fillId="6" borderId="0" xfId="1" applyNumberFormat="1" applyFont="1" applyFill="1" applyAlignment="1">
      <alignment horizontal="left"/>
    </xf>
    <xf numFmtId="0" fontId="9" fillId="7" borderId="0" xfId="1" applyFont="1" applyFill="1" applyAlignment="1">
      <alignment horizontal="left"/>
    </xf>
    <xf numFmtId="166" fontId="9" fillId="7" borderId="0" xfId="1" applyNumberFormat="1" applyFont="1" applyFill="1" applyAlignment="1">
      <alignment horizontal="left"/>
    </xf>
    <xf numFmtId="3" fontId="1" fillId="0" borderId="2" xfId="1" applyNumberFormat="1" applyFont="1" applyBorder="1"/>
    <xf numFmtId="38" fontId="9" fillId="6" borderId="0" xfId="1" applyNumberFormat="1" applyFont="1" applyFill="1"/>
    <xf numFmtId="166" fontId="1" fillId="0" borderId="0" xfId="1" applyNumberFormat="1" applyFont="1" applyAlignment="1">
      <alignment horizontal="left"/>
    </xf>
    <xf numFmtId="0" fontId="1" fillId="0" borderId="2" xfId="1" applyFont="1" applyBorder="1" applyAlignment="1">
      <alignment horizontal="left"/>
    </xf>
    <xf numFmtId="166" fontId="9" fillId="4" borderId="0" xfId="1" applyNumberFormat="1" applyFont="1" applyFill="1" applyAlignment="1">
      <alignment horizontal="left"/>
    </xf>
    <xf numFmtId="0" fontId="1" fillId="5" borderId="0" xfId="0" applyFont="1" applyFill="1" applyAlignment="1">
      <alignment horizontal="left"/>
    </xf>
    <xf numFmtId="166" fontId="1" fillId="5" borderId="0" xfId="0" applyNumberFormat="1" applyFont="1" applyFill="1"/>
    <xf numFmtId="0" fontId="1" fillId="6" borderId="0" xfId="0" applyFont="1" applyFill="1" applyAlignment="1">
      <alignment horizontal="left"/>
    </xf>
    <xf numFmtId="166" fontId="1" fillId="6" borderId="0" xfId="0" applyNumberFormat="1" applyFont="1" applyFill="1"/>
    <xf numFmtId="0" fontId="1" fillId="7" borderId="0" xfId="0" applyFont="1" applyFill="1" applyAlignment="1">
      <alignment horizontal="left"/>
    </xf>
    <xf numFmtId="166" fontId="1" fillId="7" borderId="0" xfId="0" applyNumberFormat="1" applyFont="1" applyFill="1"/>
    <xf numFmtId="0" fontId="1" fillId="10" borderId="0" xfId="0" applyFont="1" applyFill="1" applyAlignment="1">
      <alignment horizontal="left"/>
    </xf>
    <xf numFmtId="166" fontId="1" fillId="10" borderId="0" xfId="0" applyNumberFormat="1" applyFont="1" applyFill="1"/>
    <xf numFmtId="0" fontId="11" fillId="5" borderId="0" xfId="0" applyFont="1" applyFill="1" applyAlignment="1">
      <alignment horizontal="left"/>
    </xf>
    <xf numFmtId="166" fontId="11" fillId="5" borderId="0" xfId="0" applyNumberFormat="1" applyFont="1" applyFill="1"/>
    <xf numFmtId="0" fontId="11" fillId="6" borderId="0" xfId="0" applyFont="1" applyFill="1" applyAlignment="1">
      <alignment horizontal="left"/>
    </xf>
    <xf numFmtId="166" fontId="11" fillId="6" borderId="0" xfId="0" applyNumberFormat="1" applyFont="1" applyFill="1"/>
    <xf numFmtId="0" fontId="11" fillId="7" borderId="0" xfId="0" applyFont="1" applyFill="1" applyAlignment="1">
      <alignment horizontal="left"/>
    </xf>
    <xf numFmtId="166" fontId="11" fillId="7" borderId="0" xfId="0" applyNumberFormat="1" applyFont="1" applyFill="1"/>
    <xf numFmtId="166" fontId="3" fillId="0" borderId="0" xfId="1" applyNumberFormat="1"/>
    <xf numFmtId="0" fontId="9" fillId="0" borderId="0" xfId="1" applyFont="1" applyAlignment="1">
      <alignment horizontal="right"/>
    </xf>
    <xf numFmtId="0" fontId="9" fillId="0" borderId="0" xfId="1" applyFont="1"/>
    <xf numFmtId="0" fontId="9" fillId="0" borderId="2" xfId="1" applyFont="1" applyBorder="1" applyAlignment="1">
      <alignment horizontal="left"/>
    </xf>
    <xf numFmtId="0" fontId="9" fillId="0" borderId="2" xfId="1" applyFont="1" applyBorder="1" applyAlignment="1">
      <alignment horizontal="right"/>
    </xf>
    <xf numFmtId="166" fontId="10" fillId="7" borderId="0" xfId="1" applyNumberFormat="1" applyFont="1" applyFill="1" applyAlignment="1">
      <alignment horizontal="right"/>
    </xf>
    <xf numFmtId="166" fontId="10" fillId="6" borderId="0" xfId="1" applyNumberFormat="1" applyFont="1" applyFill="1" applyAlignment="1">
      <alignment horizontal="right"/>
    </xf>
    <xf numFmtId="166" fontId="10" fillId="7" borderId="2" xfId="1" applyNumberFormat="1" applyFont="1" applyFill="1" applyBorder="1" applyAlignment="1">
      <alignment horizontal="right"/>
    </xf>
    <xf numFmtId="166" fontId="10" fillId="0" borderId="0" xfId="1" applyNumberFormat="1" applyFont="1" applyAlignment="1">
      <alignment horizontal="right"/>
    </xf>
    <xf numFmtId="166" fontId="1" fillId="0" borderId="0" xfId="1" applyNumberFormat="1" applyFont="1"/>
    <xf numFmtId="0" fontId="9" fillId="9" borderId="0" xfId="1" applyFont="1" applyFill="1" applyAlignment="1">
      <alignment horizontal="left" vertical="center"/>
    </xf>
    <xf numFmtId="0" fontId="8" fillId="9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8288677614520311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250648228176319"/>
          <c:y val="0.17493297587131368"/>
          <c:w val="0.62575626620570446"/>
          <c:h val="0.7546916890080428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Ccl-Abbotsford, city of</c:v>
                </c:pt>
                <c:pt idx="1">
                  <c:v>Mcl-Holton, twnshp of</c:v>
                </c:pt>
                <c:pt idx="2">
                  <c:v>Cc-Mayville, twnshp of</c:v>
                </c:pt>
                <c:pt idx="3">
                  <c:v>Cc-Colby, twnshp of</c:v>
                </c:pt>
                <c:pt idx="4">
                  <c:v>Mcl-Johnson, twnshp of</c:v>
                </c:pt>
                <c:pt idx="5">
                  <c:v>Cc-Curtiss, village of</c:v>
                </c:pt>
                <c:pt idx="6">
                  <c:v>Tcl-Stetsonville, village of</c:v>
                </c:pt>
                <c:pt idx="7">
                  <c:v>Mcl-Colby, city of in MaraCnty</c:v>
                </c:pt>
                <c:pt idx="8">
                  <c:v>Ccl-Withee, village of</c:v>
                </c:pt>
                <c:pt idx="9">
                  <c:v>Mcl-Abby, city of in MaraCnty</c:v>
                </c:pt>
                <c:pt idx="10">
                  <c:v>Tc-Maplehurst, twnshp of</c:v>
                </c:pt>
                <c:pt idx="11">
                  <c:v>Mcl-Hull, twnshp of</c:v>
                </c:pt>
                <c:pt idx="12">
                  <c:v>Cc-Green Grove, twnshp of</c:v>
                </c:pt>
                <c:pt idx="13">
                  <c:v>Interlibrary Loan</c:v>
                </c:pt>
                <c:pt idx="14">
                  <c:v>Mcl-Unity, village of</c:v>
                </c:pt>
                <c:pt idx="15">
                  <c:v>Ccl-Colby, city of</c:v>
                </c:pt>
                <c:pt idx="16">
                  <c:v>Mcl-Maine, village of</c:v>
                </c:pt>
                <c:pt idx="17">
                  <c:v>Ccl-Owen, city of</c:v>
                </c:pt>
                <c:pt idx="18">
                  <c:v>Ccl-Dorchester, village of</c:v>
                </c:pt>
                <c:pt idx="19">
                  <c:v>Mcl-Wausau, city of</c:v>
                </c:pt>
                <c:pt idx="20">
                  <c:v>Cc-Longwood, twnshp of</c:v>
                </c:pt>
                <c:pt idx="21">
                  <c:v>Mcl-Bern, twnshp of</c:v>
                </c:pt>
                <c:pt idx="22">
                  <c:v>Cc-Unity, twnshp of</c:v>
                </c:pt>
                <c:pt idx="23">
                  <c:v>Cc-Hoard, twnshp of</c:v>
                </c:pt>
                <c:pt idx="24">
                  <c:v>Mcl-Spencer, twnshp of</c:v>
                </c:pt>
                <c:pt idx="25">
                  <c:v>Cc-Beaver, twnshp of</c:v>
                </c:pt>
                <c:pt idx="26">
                  <c:v>Cc-Withee, twnshp of</c:v>
                </c:pt>
                <c:pt idx="27">
                  <c:v>Tc-Goodrich, twnshp of</c:v>
                </c:pt>
                <c:pt idx="28">
                  <c:v>Cc-Sherman, twnshp of</c:v>
                </c:pt>
                <c:pt idx="29">
                  <c:v>Mcl-Brighton, twnshp of</c:v>
                </c:pt>
                <c:pt idx="30">
                  <c:v>Mcl-Spencer, village of</c:v>
                </c:pt>
                <c:pt idx="31">
                  <c:v>Eccl-Augusta, city of</c:v>
                </c:pt>
                <c:pt idx="32">
                  <c:v>Mcl-Emmet, twnshp of</c:v>
                </c:pt>
                <c:pt idx="33">
                  <c:v>Mcl-Rietbrock, twnshp of</c:v>
                </c:pt>
                <c:pt idx="34">
                  <c:v>Cc-Reseburg, twnshp of</c:v>
                </c:pt>
                <c:pt idx="35">
                  <c:v>Mcl-Reid, twnshp of</c:v>
                </c:pt>
                <c:pt idx="36">
                  <c:v>Cc-Hixon, twnshp of</c:v>
                </c:pt>
                <c:pt idx="37">
                  <c:v>Mcl-Bergen, twnshp of</c:v>
                </c:pt>
                <c:pt idx="38">
                  <c:v>Cc-Warner, twnshp of</c:v>
                </c:pt>
                <c:pt idx="39">
                  <c:v>Tcl-Gilman, village of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40"/>
                <c:pt idx="0">
                  <c:v>5686</c:v>
                </c:pt>
                <c:pt idx="1">
                  <c:v>1392</c:v>
                </c:pt>
                <c:pt idx="2">
                  <c:v>1066</c:v>
                </c:pt>
                <c:pt idx="3">
                  <c:v>522</c:v>
                </c:pt>
                <c:pt idx="4">
                  <c:v>520</c:v>
                </c:pt>
                <c:pt idx="5">
                  <c:v>537</c:v>
                </c:pt>
                <c:pt idx="6">
                  <c:v>452</c:v>
                </c:pt>
                <c:pt idx="7">
                  <c:v>452</c:v>
                </c:pt>
                <c:pt idx="8">
                  <c:v>380</c:v>
                </c:pt>
                <c:pt idx="9">
                  <c:v>434</c:v>
                </c:pt>
                <c:pt idx="10">
                  <c:v>368</c:v>
                </c:pt>
                <c:pt idx="11">
                  <c:v>290</c:v>
                </c:pt>
                <c:pt idx="12">
                  <c:v>273</c:v>
                </c:pt>
                <c:pt idx="13">
                  <c:v>161</c:v>
                </c:pt>
                <c:pt idx="14">
                  <c:v>195</c:v>
                </c:pt>
                <c:pt idx="15">
                  <c:v>176</c:v>
                </c:pt>
                <c:pt idx="16">
                  <c:v>113</c:v>
                </c:pt>
                <c:pt idx="17">
                  <c:v>154</c:v>
                </c:pt>
                <c:pt idx="18">
                  <c:v>162</c:v>
                </c:pt>
                <c:pt idx="19">
                  <c:v>151</c:v>
                </c:pt>
                <c:pt idx="20">
                  <c:v>160</c:v>
                </c:pt>
                <c:pt idx="21">
                  <c:v>137</c:v>
                </c:pt>
                <c:pt idx="22">
                  <c:v>144</c:v>
                </c:pt>
                <c:pt idx="23">
                  <c:v>71</c:v>
                </c:pt>
                <c:pt idx="24">
                  <c:v>115</c:v>
                </c:pt>
                <c:pt idx="25">
                  <c:v>111</c:v>
                </c:pt>
                <c:pt idx="26">
                  <c:v>113</c:v>
                </c:pt>
                <c:pt idx="27">
                  <c:v>104</c:v>
                </c:pt>
                <c:pt idx="28">
                  <c:v>98</c:v>
                </c:pt>
                <c:pt idx="29">
                  <c:v>93</c:v>
                </c:pt>
                <c:pt idx="30">
                  <c:v>86</c:v>
                </c:pt>
                <c:pt idx="31">
                  <c:v>92</c:v>
                </c:pt>
                <c:pt idx="32">
                  <c:v>53</c:v>
                </c:pt>
                <c:pt idx="33">
                  <c:v>54</c:v>
                </c:pt>
                <c:pt idx="34">
                  <c:v>49</c:v>
                </c:pt>
                <c:pt idx="35">
                  <c:v>42</c:v>
                </c:pt>
                <c:pt idx="36">
                  <c:v>41</c:v>
                </c:pt>
                <c:pt idx="37">
                  <c:v>28</c:v>
                </c:pt>
                <c:pt idx="38">
                  <c:v>31</c:v>
                </c:pt>
                <c:pt idx="3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2-4E63-9C59-7422A790AEFC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Ccl-Abbotsford, city of</c:v>
                </c:pt>
                <c:pt idx="1">
                  <c:v>Mcl-Holton, twnshp of</c:v>
                </c:pt>
                <c:pt idx="2">
                  <c:v>Cc-Mayville, twnshp of</c:v>
                </c:pt>
                <c:pt idx="3">
                  <c:v>Cc-Colby, twnshp of</c:v>
                </c:pt>
                <c:pt idx="4">
                  <c:v>Mcl-Johnson, twnshp of</c:v>
                </c:pt>
                <c:pt idx="5">
                  <c:v>Cc-Curtiss, village of</c:v>
                </c:pt>
                <c:pt idx="6">
                  <c:v>Tcl-Stetsonville, village of</c:v>
                </c:pt>
                <c:pt idx="7">
                  <c:v>Mcl-Colby, city of in MaraCnty</c:v>
                </c:pt>
                <c:pt idx="8">
                  <c:v>Ccl-Withee, village of</c:v>
                </c:pt>
                <c:pt idx="9">
                  <c:v>Mcl-Abby, city of in MaraCnty</c:v>
                </c:pt>
                <c:pt idx="10">
                  <c:v>Tc-Maplehurst, twnshp of</c:v>
                </c:pt>
                <c:pt idx="11">
                  <c:v>Mcl-Hull, twnshp of</c:v>
                </c:pt>
                <c:pt idx="12">
                  <c:v>Cc-Green Grove, twnshp of</c:v>
                </c:pt>
                <c:pt idx="13">
                  <c:v>Interlibrary Loan</c:v>
                </c:pt>
                <c:pt idx="14">
                  <c:v>Mcl-Unity, village of</c:v>
                </c:pt>
                <c:pt idx="15">
                  <c:v>Ccl-Colby, city of</c:v>
                </c:pt>
                <c:pt idx="16">
                  <c:v>Mcl-Maine, village of</c:v>
                </c:pt>
                <c:pt idx="17">
                  <c:v>Ccl-Owen, city of</c:v>
                </c:pt>
                <c:pt idx="18">
                  <c:v>Ccl-Dorchester, village of</c:v>
                </c:pt>
                <c:pt idx="19">
                  <c:v>Mcl-Wausau, city of</c:v>
                </c:pt>
                <c:pt idx="20">
                  <c:v>Cc-Longwood, twnshp of</c:v>
                </c:pt>
                <c:pt idx="21">
                  <c:v>Mcl-Bern, twnshp of</c:v>
                </c:pt>
                <c:pt idx="22">
                  <c:v>Cc-Unity, twnshp of</c:v>
                </c:pt>
                <c:pt idx="23">
                  <c:v>Cc-Hoard, twnshp of</c:v>
                </c:pt>
                <c:pt idx="24">
                  <c:v>Mcl-Spencer, twnshp of</c:v>
                </c:pt>
                <c:pt idx="25">
                  <c:v>Cc-Beaver, twnshp of</c:v>
                </c:pt>
                <c:pt idx="26">
                  <c:v>Cc-Withee, twnshp of</c:v>
                </c:pt>
                <c:pt idx="27">
                  <c:v>Tc-Goodrich, twnshp of</c:v>
                </c:pt>
                <c:pt idx="28">
                  <c:v>Cc-Sherman, twnshp of</c:v>
                </c:pt>
                <c:pt idx="29">
                  <c:v>Mcl-Brighton, twnshp of</c:v>
                </c:pt>
                <c:pt idx="30">
                  <c:v>Mcl-Spencer, village of</c:v>
                </c:pt>
                <c:pt idx="31">
                  <c:v>Eccl-Augusta, city of</c:v>
                </c:pt>
                <c:pt idx="32">
                  <c:v>Mcl-Emmet, twnshp of</c:v>
                </c:pt>
                <c:pt idx="33">
                  <c:v>Mcl-Rietbrock, twnshp of</c:v>
                </c:pt>
                <c:pt idx="34">
                  <c:v>Cc-Reseburg, twnshp of</c:v>
                </c:pt>
                <c:pt idx="35">
                  <c:v>Mcl-Reid, twnshp of</c:v>
                </c:pt>
                <c:pt idx="36">
                  <c:v>Cc-Hixon, twnshp of</c:v>
                </c:pt>
                <c:pt idx="37">
                  <c:v>Mcl-Bergen, twnshp of</c:v>
                </c:pt>
                <c:pt idx="38">
                  <c:v>Cc-Warner, twnshp of</c:v>
                </c:pt>
                <c:pt idx="39">
                  <c:v>Tcl-Gilman, village of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40"/>
                <c:pt idx="0">
                  <c:v>5795</c:v>
                </c:pt>
                <c:pt idx="1">
                  <c:v>1551</c:v>
                </c:pt>
                <c:pt idx="2">
                  <c:v>945</c:v>
                </c:pt>
                <c:pt idx="3">
                  <c:v>554</c:v>
                </c:pt>
                <c:pt idx="4">
                  <c:v>603</c:v>
                </c:pt>
                <c:pt idx="5">
                  <c:v>523</c:v>
                </c:pt>
                <c:pt idx="6">
                  <c:v>480</c:v>
                </c:pt>
                <c:pt idx="7">
                  <c:v>433</c:v>
                </c:pt>
                <c:pt idx="8">
                  <c:v>379</c:v>
                </c:pt>
                <c:pt idx="9">
                  <c:v>439</c:v>
                </c:pt>
                <c:pt idx="10">
                  <c:v>365</c:v>
                </c:pt>
                <c:pt idx="11">
                  <c:v>302</c:v>
                </c:pt>
                <c:pt idx="12">
                  <c:v>287</c:v>
                </c:pt>
                <c:pt idx="13">
                  <c:v>150</c:v>
                </c:pt>
                <c:pt idx="14">
                  <c:v>215</c:v>
                </c:pt>
                <c:pt idx="15">
                  <c:v>214</c:v>
                </c:pt>
                <c:pt idx="16">
                  <c:v>213</c:v>
                </c:pt>
                <c:pt idx="17">
                  <c:v>95</c:v>
                </c:pt>
                <c:pt idx="18">
                  <c:v>148</c:v>
                </c:pt>
                <c:pt idx="19">
                  <c:v>137</c:v>
                </c:pt>
                <c:pt idx="20">
                  <c:v>101</c:v>
                </c:pt>
                <c:pt idx="21">
                  <c:v>98</c:v>
                </c:pt>
                <c:pt idx="22">
                  <c:v>106</c:v>
                </c:pt>
                <c:pt idx="23">
                  <c:v>120</c:v>
                </c:pt>
                <c:pt idx="24">
                  <c:v>62</c:v>
                </c:pt>
                <c:pt idx="25">
                  <c:v>38</c:v>
                </c:pt>
                <c:pt idx="26">
                  <c:v>72</c:v>
                </c:pt>
                <c:pt idx="27">
                  <c:v>35</c:v>
                </c:pt>
                <c:pt idx="28">
                  <c:v>87</c:v>
                </c:pt>
                <c:pt idx="29">
                  <c:v>84</c:v>
                </c:pt>
                <c:pt idx="30">
                  <c:v>85</c:v>
                </c:pt>
                <c:pt idx="31">
                  <c:v>90</c:v>
                </c:pt>
                <c:pt idx="32">
                  <c:v>54</c:v>
                </c:pt>
                <c:pt idx="33">
                  <c:v>38</c:v>
                </c:pt>
                <c:pt idx="34">
                  <c:v>40</c:v>
                </c:pt>
                <c:pt idx="35">
                  <c:v>40</c:v>
                </c:pt>
                <c:pt idx="36">
                  <c:v>23</c:v>
                </c:pt>
                <c:pt idx="37">
                  <c:v>28</c:v>
                </c:pt>
                <c:pt idx="38">
                  <c:v>18</c:v>
                </c:pt>
                <c:pt idx="3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82-4E63-9C59-7422A790AEFC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Ccl-Abbotsford, city of</c:v>
                </c:pt>
                <c:pt idx="1">
                  <c:v>Mcl-Holton, twnshp of</c:v>
                </c:pt>
                <c:pt idx="2">
                  <c:v>Cc-Mayville, twnshp of</c:v>
                </c:pt>
                <c:pt idx="3">
                  <c:v>Cc-Colby, twnshp of</c:v>
                </c:pt>
                <c:pt idx="4">
                  <c:v>Mcl-Johnson, twnshp of</c:v>
                </c:pt>
                <c:pt idx="5">
                  <c:v>Cc-Curtiss, village of</c:v>
                </c:pt>
                <c:pt idx="6">
                  <c:v>Tcl-Stetsonville, village of</c:v>
                </c:pt>
                <c:pt idx="7">
                  <c:v>Mcl-Colby, city of in MaraCnty</c:v>
                </c:pt>
                <c:pt idx="8">
                  <c:v>Ccl-Withee, village of</c:v>
                </c:pt>
                <c:pt idx="9">
                  <c:v>Mcl-Abby, city of in MaraCnty</c:v>
                </c:pt>
                <c:pt idx="10">
                  <c:v>Tc-Maplehurst, twnshp of</c:v>
                </c:pt>
                <c:pt idx="11">
                  <c:v>Mcl-Hull, twnshp of</c:v>
                </c:pt>
                <c:pt idx="12">
                  <c:v>Cc-Green Grove, twnshp of</c:v>
                </c:pt>
                <c:pt idx="13">
                  <c:v>Interlibrary Loan</c:v>
                </c:pt>
                <c:pt idx="14">
                  <c:v>Mcl-Unity, village of</c:v>
                </c:pt>
                <c:pt idx="15">
                  <c:v>Ccl-Colby, city of</c:v>
                </c:pt>
                <c:pt idx="16">
                  <c:v>Mcl-Maine, village of</c:v>
                </c:pt>
                <c:pt idx="17">
                  <c:v>Ccl-Owen, city of</c:v>
                </c:pt>
                <c:pt idx="18">
                  <c:v>Ccl-Dorchester, village of</c:v>
                </c:pt>
                <c:pt idx="19">
                  <c:v>Mcl-Wausau, city of</c:v>
                </c:pt>
                <c:pt idx="20">
                  <c:v>Cc-Longwood, twnshp of</c:v>
                </c:pt>
                <c:pt idx="21">
                  <c:v>Mcl-Bern, twnshp of</c:v>
                </c:pt>
                <c:pt idx="22">
                  <c:v>Cc-Unity, twnshp of</c:v>
                </c:pt>
                <c:pt idx="23">
                  <c:v>Cc-Hoard, twnshp of</c:v>
                </c:pt>
                <c:pt idx="24">
                  <c:v>Mcl-Spencer, twnshp of</c:v>
                </c:pt>
                <c:pt idx="25">
                  <c:v>Cc-Beaver, twnshp of</c:v>
                </c:pt>
                <c:pt idx="26">
                  <c:v>Cc-Withee, twnshp of</c:v>
                </c:pt>
                <c:pt idx="27">
                  <c:v>Tc-Goodrich, twnshp of</c:v>
                </c:pt>
                <c:pt idx="28">
                  <c:v>Cc-Sherman, twnshp of</c:v>
                </c:pt>
                <c:pt idx="29">
                  <c:v>Mcl-Brighton, twnshp of</c:v>
                </c:pt>
                <c:pt idx="30">
                  <c:v>Mcl-Spencer, village of</c:v>
                </c:pt>
                <c:pt idx="31">
                  <c:v>Eccl-Augusta, city of</c:v>
                </c:pt>
                <c:pt idx="32">
                  <c:v>Mcl-Emmet, twnshp of</c:v>
                </c:pt>
                <c:pt idx="33">
                  <c:v>Mcl-Rietbrock, twnshp of</c:v>
                </c:pt>
                <c:pt idx="34">
                  <c:v>Cc-Reseburg, twnshp of</c:v>
                </c:pt>
                <c:pt idx="35">
                  <c:v>Mcl-Reid, twnshp of</c:v>
                </c:pt>
                <c:pt idx="36">
                  <c:v>Cc-Hixon, twnshp of</c:v>
                </c:pt>
                <c:pt idx="37">
                  <c:v>Mcl-Bergen, twnshp of</c:v>
                </c:pt>
                <c:pt idx="38">
                  <c:v>Cc-Warner, twnshp of</c:v>
                </c:pt>
                <c:pt idx="39">
                  <c:v>Tcl-Gilman, village of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40"/>
                <c:pt idx="0">
                  <c:v>1660</c:v>
                </c:pt>
                <c:pt idx="1">
                  <c:v>518</c:v>
                </c:pt>
                <c:pt idx="2">
                  <c:v>445</c:v>
                </c:pt>
                <c:pt idx="3">
                  <c:v>353</c:v>
                </c:pt>
                <c:pt idx="4">
                  <c:v>211</c:v>
                </c:pt>
                <c:pt idx="5">
                  <c:v>171</c:v>
                </c:pt>
                <c:pt idx="6">
                  <c:v>142</c:v>
                </c:pt>
                <c:pt idx="7">
                  <c:v>43</c:v>
                </c:pt>
                <c:pt idx="8">
                  <c:v>278</c:v>
                </c:pt>
                <c:pt idx="9">
                  <c:v>170</c:v>
                </c:pt>
                <c:pt idx="10">
                  <c:v>16</c:v>
                </c:pt>
                <c:pt idx="11">
                  <c:v>28</c:v>
                </c:pt>
                <c:pt idx="12">
                  <c:v>9</c:v>
                </c:pt>
                <c:pt idx="13">
                  <c:v>166</c:v>
                </c:pt>
                <c:pt idx="14">
                  <c:v>50</c:v>
                </c:pt>
                <c:pt idx="15">
                  <c:v>58</c:v>
                </c:pt>
                <c:pt idx="16">
                  <c:v>70</c:v>
                </c:pt>
                <c:pt idx="17">
                  <c:v>104</c:v>
                </c:pt>
                <c:pt idx="18">
                  <c:v>34</c:v>
                </c:pt>
                <c:pt idx="19">
                  <c:v>70</c:v>
                </c:pt>
                <c:pt idx="20">
                  <c:v>68</c:v>
                </c:pt>
                <c:pt idx="21">
                  <c:v>47</c:v>
                </c:pt>
                <c:pt idx="22">
                  <c:v>26</c:v>
                </c:pt>
                <c:pt idx="23">
                  <c:v>40</c:v>
                </c:pt>
                <c:pt idx="24">
                  <c:v>25</c:v>
                </c:pt>
                <c:pt idx="25">
                  <c:v>51</c:v>
                </c:pt>
                <c:pt idx="26">
                  <c:v>24</c:v>
                </c:pt>
                <c:pt idx="27">
                  <c:v>66</c:v>
                </c:pt>
                <c:pt idx="28">
                  <c:v>18</c:v>
                </c:pt>
                <c:pt idx="29">
                  <c:v>23</c:v>
                </c:pt>
                <c:pt idx="30">
                  <c:v>20</c:v>
                </c:pt>
                <c:pt idx="31">
                  <c:v>9</c:v>
                </c:pt>
                <c:pt idx="32">
                  <c:v>13</c:v>
                </c:pt>
                <c:pt idx="33">
                  <c:v>20</c:v>
                </c:pt>
                <c:pt idx="34">
                  <c:v>24</c:v>
                </c:pt>
                <c:pt idx="35">
                  <c:v>29</c:v>
                </c:pt>
                <c:pt idx="36">
                  <c:v>3</c:v>
                </c:pt>
                <c:pt idx="37">
                  <c:v>7</c:v>
                </c:pt>
                <c:pt idx="38">
                  <c:v>0</c:v>
                </c:pt>
                <c:pt idx="3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82-4E63-9C59-7422A790AEFC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Ccl-Abbotsford, city of</c:v>
                </c:pt>
                <c:pt idx="1">
                  <c:v>Mcl-Holton, twnshp of</c:v>
                </c:pt>
                <c:pt idx="2">
                  <c:v>Cc-Mayville, twnshp of</c:v>
                </c:pt>
                <c:pt idx="3">
                  <c:v>Cc-Colby, twnshp of</c:v>
                </c:pt>
                <c:pt idx="4">
                  <c:v>Mcl-Johnson, twnshp of</c:v>
                </c:pt>
                <c:pt idx="5">
                  <c:v>Cc-Curtiss, village of</c:v>
                </c:pt>
                <c:pt idx="6">
                  <c:v>Tcl-Stetsonville, village of</c:v>
                </c:pt>
                <c:pt idx="7">
                  <c:v>Mcl-Colby, city of in MaraCnty</c:v>
                </c:pt>
                <c:pt idx="8">
                  <c:v>Ccl-Withee, village of</c:v>
                </c:pt>
                <c:pt idx="9">
                  <c:v>Mcl-Abby, city of in MaraCnty</c:v>
                </c:pt>
                <c:pt idx="10">
                  <c:v>Tc-Maplehurst, twnshp of</c:v>
                </c:pt>
                <c:pt idx="11">
                  <c:v>Mcl-Hull, twnshp of</c:v>
                </c:pt>
                <c:pt idx="12">
                  <c:v>Cc-Green Grove, twnshp of</c:v>
                </c:pt>
                <c:pt idx="13">
                  <c:v>Interlibrary Loan</c:v>
                </c:pt>
                <c:pt idx="14">
                  <c:v>Mcl-Unity, village of</c:v>
                </c:pt>
                <c:pt idx="15">
                  <c:v>Ccl-Colby, city of</c:v>
                </c:pt>
                <c:pt idx="16">
                  <c:v>Mcl-Maine, village of</c:v>
                </c:pt>
                <c:pt idx="17">
                  <c:v>Ccl-Owen, city of</c:v>
                </c:pt>
                <c:pt idx="18">
                  <c:v>Ccl-Dorchester, village of</c:v>
                </c:pt>
                <c:pt idx="19">
                  <c:v>Mcl-Wausau, city of</c:v>
                </c:pt>
                <c:pt idx="20">
                  <c:v>Cc-Longwood, twnshp of</c:v>
                </c:pt>
                <c:pt idx="21">
                  <c:v>Mcl-Bern, twnshp of</c:v>
                </c:pt>
                <c:pt idx="22">
                  <c:v>Cc-Unity, twnshp of</c:v>
                </c:pt>
                <c:pt idx="23">
                  <c:v>Cc-Hoard, twnshp of</c:v>
                </c:pt>
                <c:pt idx="24">
                  <c:v>Mcl-Spencer, twnshp of</c:v>
                </c:pt>
                <c:pt idx="25">
                  <c:v>Cc-Beaver, twnshp of</c:v>
                </c:pt>
                <c:pt idx="26">
                  <c:v>Cc-Withee, twnshp of</c:v>
                </c:pt>
                <c:pt idx="27">
                  <c:v>Tc-Goodrich, twnshp of</c:v>
                </c:pt>
                <c:pt idx="28">
                  <c:v>Cc-Sherman, twnshp of</c:v>
                </c:pt>
                <c:pt idx="29">
                  <c:v>Mcl-Brighton, twnshp of</c:v>
                </c:pt>
                <c:pt idx="30">
                  <c:v>Mcl-Spencer, village of</c:v>
                </c:pt>
                <c:pt idx="31">
                  <c:v>Eccl-Augusta, city of</c:v>
                </c:pt>
                <c:pt idx="32">
                  <c:v>Mcl-Emmet, twnshp of</c:v>
                </c:pt>
                <c:pt idx="33">
                  <c:v>Mcl-Rietbrock, twnshp of</c:v>
                </c:pt>
                <c:pt idx="34">
                  <c:v>Cc-Reseburg, twnshp of</c:v>
                </c:pt>
                <c:pt idx="35">
                  <c:v>Mcl-Reid, twnshp of</c:v>
                </c:pt>
                <c:pt idx="36">
                  <c:v>Cc-Hixon, twnshp of</c:v>
                </c:pt>
                <c:pt idx="37">
                  <c:v>Mcl-Bergen, twnshp of</c:v>
                </c:pt>
                <c:pt idx="38">
                  <c:v>Cc-Warner, twnshp of</c:v>
                </c:pt>
                <c:pt idx="39">
                  <c:v>Tcl-Gilman, village of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40"/>
                <c:pt idx="0">
                  <c:v>946</c:v>
                </c:pt>
                <c:pt idx="1">
                  <c:v>211</c:v>
                </c:pt>
                <c:pt idx="2">
                  <c:v>153</c:v>
                </c:pt>
                <c:pt idx="3">
                  <c:v>27</c:v>
                </c:pt>
                <c:pt idx="4">
                  <c:v>97</c:v>
                </c:pt>
                <c:pt idx="5">
                  <c:v>92</c:v>
                </c:pt>
                <c:pt idx="6">
                  <c:v>71</c:v>
                </c:pt>
                <c:pt idx="7">
                  <c:v>179</c:v>
                </c:pt>
                <c:pt idx="8">
                  <c:v>55</c:v>
                </c:pt>
                <c:pt idx="9">
                  <c:v>22</c:v>
                </c:pt>
                <c:pt idx="10">
                  <c:v>47</c:v>
                </c:pt>
                <c:pt idx="11">
                  <c:v>24</c:v>
                </c:pt>
                <c:pt idx="12">
                  <c:v>9</c:v>
                </c:pt>
                <c:pt idx="13">
                  <c:v>0</c:v>
                </c:pt>
                <c:pt idx="14">
                  <c:v>2</c:v>
                </c:pt>
                <c:pt idx="15">
                  <c:v>7</c:v>
                </c:pt>
                <c:pt idx="16">
                  <c:v>39</c:v>
                </c:pt>
                <c:pt idx="17">
                  <c:v>47</c:v>
                </c:pt>
                <c:pt idx="18">
                  <c:v>49</c:v>
                </c:pt>
                <c:pt idx="19">
                  <c:v>7</c:v>
                </c:pt>
                <c:pt idx="20">
                  <c:v>10</c:v>
                </c:pt>
                <c:pt idx="21">
                  <c:v>1</c:v>
                </c:pt>
                <c:pt idx="22">
                  <c:v>3</c:v>
                </c:pt>
                <c:pt idx="23">
                  <c:v>9</c:v>
                </c:pt>
                <c:pt idx="24">
                  <c:v>15</c:v>
                </c:pt>
                <c:pt idx="25">
                  <c:v>13</c:v>
                </c:pt>
                <c:pt idx="26">
                  <c:v>2</c:v>
                </c:pt>
                <c:pt idx="27">
                  <c:v>6</c:v>
                </c:pt>
                <c:pt idx="28">
                  <c:v>5</c:v>
                </c:pt>
                <c:pt idx="29">
                  <c:v>5</c:v>
                </c:pt>
                <c:pt idx="30">
                  <c:v>11</c:v>
                </c:pt>
                <c:pt idx="31">
                  <c:v>6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2</c:v>
                </c:pt>
                <c:pt idx="3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82-4E63-9C59-7422A790AEFC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Ccl-Abbotsford, city of</c:v>
                </c:pt>
                <c:pt idx="1">
                  <c:v>Mcl-Holton, twnshp of</c:v>
                </c:pt>
                <c:pt idx="2">
                  <c:v>Cc-Mayville, twnshp of</c:v>
                </c:pt>
                <c:pt idx="3">
                  <c:v>Cc-Colby, twnshp of</c:v>
                </c:pt>
                <c:pt idx="4">
                  <c:v>Mcl-Johnson, twnshp of</c:v>
                </c:pt>
                <c:pt idx="5">
                  <c:v>Cc-Curtiss, village of</c:v>
                </c:pt>
                <c:pt idx="6">
                  <c:v>Tcl-Stetsonville, village of</c:v>
                </c:pt>
                <c:pt idx="7">
                  <c:v>Mcl-Colby, city of in MaraCnty</c:v>
                </c:pt>
                <c:pt idx="8">
                  <c:v>Ccl-Withee, village of</c:v>
                </c:pt>
                <c:pt idx="9">
                  <c:v>Mcl-Abby, city of in MaraCnty</c:v>
                </c:pt>
                <c:pt idx="10">
                  <c:v>Tc-Maplehurst, twnshp of</c:v>
                </c:pt>
                <c:pt idx="11">
                  <c:v>Mcl-Hull, twnshp of</c:v>
                </c:pt>
                <c:pt idx="12">
                  <c:v>Cc-Green Grove, twnshp of</c:v>
                </c:pt>
                <c:pt idx="13">
                  <c:v>Interlibrary Loan</c:v>
                </c:pt>
                <c:pt idx="14">
                  <c:v>Mcl-Unity, village of</c:v>
                </c:pt>
                <c:pt idx="15">
                  <c:v>Ccl-Colby, city of</c:v>
                </c:pt>
                <c:pt idx="16">
                  <c:v>Mcl-Maine, village of</c:v>
                </c:pt>
                <c:pt idx="17">
                  <c:v>Ccl-Owen, city of</c:v>
                </c:pt>
                <c:pt idx="18">
                  <c:v>Ccl-Dorchester, village of</c:v>
                </c:pt>
                <c:pt idx="19">
                  <c:v>Mcl-Wausau, city of</c:v>
                </c:pt>
                <c:pt idx="20">
                  <c:v>Cc-Longwood, twnshp of</c:v>
                </c:pt>
                <c:pt idx="21">
                  <c:v>Mcl-Bern, twnshp of</c:v>
                </c:pt>
                <c:pt idx="22">
                  <c:v>Cc-Unity, twnshp of</c:v>
                </c:pt>
                <c:pt idx="23">
                  <c:v>Cc-Hoard, twnshp of</c:v>
                </c:pt>
                <c:pt idx="24">
                  <c:v>Mcl-Spencer, twnshp of</c:v>
                </c:pt>
                <c:pt idx="25">
                  <c:v>Cc-Beaver, twnshp of</c:v>
                </c:pt>
                <c:pt idx="26">
                  <c:v>Cc-Withee, twnshp of</c:v>
                </c:pt>
                <c:pt idx="27">
                  <c:v>Tc-Goodrich, twnshp of</c:v>
                </c:pt>
                <c:pt idx="28">
                  <c:v>Cc-Sherman, twnshp of</c:v>
                </c:pt>
                <c:pt idx="29">
                  <c:v>Mcl-Brighton, twnshp of</c:v>
                </c:pt>
                <c:pt idx="30">
                  <c:v>Mcl-Spencer, village of</c:v>
                </c:pt>
                <c:pt idx="31">
                  <c:v>Eccl-Augusta, city of</c:v>
                </c:pt>
                <c:pt idx="32">
                  <c:v>Mcl-Emmet, twnshp of</c:v>
                </c:pt>
                <c:pt idx="33">
                  <c:v>Mcl-Rietbrock, twnshp of</c:v>
                </c:pt>
                <c:pt idx="34">
                  <c:v>Cc-Reseburg, twnshp of</c:v>
                </c:pt>
                <c:pt idx="35">
                  <c:v>Mcl-Reid, twnshp of</c:v>
                </c:pt>
                <c:pt idx="36">
                  <c:v>Cc-Hixon, twnshp of</c:v>
                </c:pt>
                <c:pt idx="37">
                  <c:v>Mcl-Bergen, twnshp of</c:v>
                </c:pt>
                <c:pt idx="38">
                  <c:v>Cc-Warner, twnshp of</c:v>
                </c:pt>
                <c:pt idx="39">
                  <c:v>Tcl-Gilman, village of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82-4E63-9C59-7422A790A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0093583"/>
        <c:axId val="1"/>
      </c:barChart>
      <c:catAx>
        <c:axId val="1640093583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3.9757994814174594E-2"/>
              <c:y val="0.5174262734584449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29040622299049268"/>
              <c:y val="0.12265415549597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0093583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424373379429565"/>
          <c:y val="0.9524128686327078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41687817258883247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238578680203"/>
          <c:y val="0.16868592730661697"/>
          <c:w val="0.82487309644670048"/>
          <c:h val="0.7325256290773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15286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C-4C24-AA7E-3CAF4A300857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15190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BC-4C24-AA7E-3CAF4A300857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5161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BC-4C24-AA7E-3CAF4A300857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BC-4C24-AA7E-3CAF4A300857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BC-4C24-AA7E-3CAF4A3008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1640094415"/>
        <c:axId val="1"/>
      </c:barChart>
      <c:catAx>
        <c:axId val="1640094415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6802030456852791E-2"/>
              <c:y val="0.46505125815470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0094415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79695431472083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02829" cy="81207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B75C38-CE4B-02FC-89F4-BF6878C2DF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0.81375</cdr:x>
      <cdr:y>0.07425</cdr:y>
    </cdr:from>
    <cdr:to>
      <cdr:x>0.82575</cdr:x>
      <cdr:y>0.099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0A467CE4-E4D5-DE70-9FCE-ECBD1EB2E17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4498" y="602965"/>
          <a:ext cx="75568" cy="200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0.1035</cdr:x>
      <cdr:y>0.059</cdr:y>
    </cdr:from>
    <cdr:to>
      <cdr:x>0.97225</cdr:x>
      <cdr:y>0.08375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FDBBD3B8-87BA-D4BC-92B2-8E33DFC0BE21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51779" y="479124"/>
          <a:ext cx="5470855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F3D0A627-07E3-4279-98B1-6719EF8C6155}" type="TxLink">
            <a:rPr lang="en-US"/>
            <a:pPr algn="ctr" rtl="0">
              <a:defRPr sz="1000"/>
            </a:pPr>
            <a:t>90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7943" cy="58456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0F6C78-3D73-8238-5BA0-2042B1C36F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0.0695</cdr:x>
      <cdr:y>0.066</cdr:y>
    </cdr:from>
    <cdr:to>
      <cdr:x>0.9375</cdr:x>
      <cdr:y>0.1005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27AE5125-8921-67FC-4766-47B02D6E44B7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96167" y="385452"/>
          <a:ext cx="7445655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98F1B7EA-075A-4FC3-8C49-618E076CF45B}" type="TxLink">
            <a:rPr lang="en-US"/>
            <a:pPr algn="ctr" rtl="0">
              <a:defRPr sz="1000"/>
            </a:pPr>
            <a:t>90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U88"/>
  <sheetViews>
    <sheetView tabSelected="1" topLeftCell="A15" zoomScale="85" zoomScaleNormal="85" workbookViewId="0">
      <selection activeCell="G47" sqref="G47"/>
    </sheetView>
  </sheetViews>
  <sheetFormatPr defaultRowHeight="15" x14ac:dyDescent="0.2"/>
  <cols>
    <col min="1" max="1" width="23.109375" style="2" bestFit="1" customWidth="1"/>
    <col min="2" max="5" width="8.77734375" style="8" bestFit="1" customWidth="1"/>
    <col min="6" max="6" width="21.109375" style="8" bestFit="1" customWidth="1"/>
    <col min="7" max="7" width="8.77734375" style="8" bestFit="1" customWidth="1"/>
    <col min="8" max="8" width="8.77734375" style="9" bestFit="1" customWidth="1"/>
    <col min="9" max="255" width="8.88671875" style="1" bestFit="1" customWidth="1"/>
    <col min="256" max="256" width="8.88671875" customWidth="1"/>
  </cols>
  <sheetData>
    <row r="1" spans="1:9" s="3" customFormat="1" ht="36" customHeight="1" x14ac:dyDescent="0.4">
      <c r="A1" s="65" t="s">
        <v>0</v>
      </c>
      <c r="B1" s="66"/>
      <c r="C1" s="66"/>
      <c r="D1" s="66"/>
      <c r="E1" s="66"/>
      <c r="F1" s="66"/>
      <c r="G1" s="66"/>
      <c r="H1" s="66"/>
    </row>
    <row r="2" spans="1:9" s="10" customFormat="1" ht="26.25" customHeight="1" x14ac:dyDescent="0.2">
      <c r="A2" s="67">
        <v>90</v>
      </c>
      <c r="B2" s="68"/>
      <c r="C2" s="68"/>
      <c r="D2" s="68"/>
      <c r="E2" s="68"/>
      <c r="F2" s="68"/>
      <c r="G2" s="68"/>
      <c r="H2" s="68"/>
    </row>
    <row r="3" spans="1:9" s="4" customFormat="1" ht="36" customHeight="1" x14ac:dyDescent="0.25">
      <c r="A3" s="2" t="s">
        <v>1</v>
      </c>
      <c r="B3" s="8" t="s">
        <v>2</v>
      </c>
      <c r="C3" s="8" t="s">
        <v>4</v>
      </c>
      <c r="D3" s="8" t="s">
        <v>5</v>
      </c>
      <c r="E3"/>
      <c r="F3" s="11" t="s">
        <v>138</v>
      </c>
      <c r="G3" s="12"/>
      <c r="H3" s="8">
        <v>20447</v>
      </c>
      <c r="I3" s="13" t="s">
        <v>117</v>
      </c>
    </row>
    <row r="4" spans="1:9" ht="15.75" x14ac:dyDescent="0.2">
      <c r="A4" s="2" t="s">
        <v>10</v>
      </c>
      <c r="B4" s="8">
        <v>5686</v>
      </c>
      <c r="C4" s="8">
        <v>1660</v>
      </c>
      <c r="D4" s="8">
        <v>7346</v>
      </c>
      <c r="E4"/>
      <c r="F4" s="14" t="s">
        <v>118</v>
      </c>
      <c r="G4" s="15"/>
      <c r="H4" s="16">
        <v>-7346</v>
      </c>
      <c r="I4" s="17" t="s">
        <v>119</v>
      </c>
    </row>
    <row r="5" spans="1:9" ht="15.75" x14ac:dyDescent="0.2">
      <c r="A5" s="47" t="s">
        <v>12</v>
      </c>
      <c r="B5" s="48">
        <v>111</v>
      </c>
      <c r="C5" s="48">
        <v>51</v>
      </c>
      <c r="D5" s="48">
        <v>162</v>
      </c>
      <c r="E5"/>
      <c r="F5" s="14" t="s">
        <v>120</v>
      </c>
      <c r="G5" s="15"/>
      <c r="H5" s="16">
        <f>-D78</f>
        <v>-1</v>
      </c>
      <c r="I5" s="17" t="s">
        <v>137</v>
      </c>
    </row>
    <row r="6" spans="1:9" ht="15.75" x14ac:dyDescent="0.2">
      <c r="A6" s="47" t="s">
        <v>14</v>
      </c>
      <c r="B6" s="48">
        <v>522</v>
      </c>
      <c r="C6" s="48">
        <v>353</v>
      </c>
      <c r="D6" s="48">
        <v>875</v>
      </c>
      <c r="E6"/>
      <c r="F6" s="14"/>
      <c r="G6" s="15"/>
      <c r="H6" s="16">
        <f>-D80</f>
        <v>-327</v>
      </c>
      <c r="I6" s="17" t="s">
        <v>121</v>
      </c>
    </row>
    <row r="7" spans="1:9" ht="15.75" x14ac:dyDescent="0.2">
      <c r="A7" s="39" t="s">
        <v>16</v>
      </c>
      <c r="B7" s="40">
        <v>176</v>
      </c>
      <c r="C7" s="40">
        <v>58</v>
      </c>
      <c r="D7" s="40">
        <v>234</v>
      </c>
      <c r="E7"/>
      <c r="F7" s="14"/>
      <c r="G7" s="15"/>
      <c r="H7" s="16">
        <v>0</v>
      </c>
      <c r="I7" s="17" t="s">
        <v>122</v>
      </c>
    </row>
    <row r="8" spans="1:9" x14ac:dyDescent="0.2">
      <c r="A8" s="47" t="s">
        <v>18</v>
      </c>
      <c r="B8" s="48">
        <v>537</v>
      </c>
      <c r="C8" s="48">
        <v>171</v>
      </c>
      <c r="D8" s="48">
        <v>708</v>
      </c>
      <c r="E8"/>
      <c r="F8" s="18"/>
      <c r="G8" s="18"/>
      <c r="H8" s="19">
        <f>SUM(H3:H7)</f>
        <v>12773</v>
      </c>
      <c r="I8" s="20"/>
    </row>
    <row r="9" spans="1:9" ht="15.75" x14ac:dyDescent="0.2">
      <c r="A9" s="39" t="s">
        <v>20</v>
      </c>
      <c r="B9" s="40">
        <v>162</v>
      </c>
      <c r="C9" s="40">
        <v>34</v>
      </c>
      <c r="D9" s="40">
        <v>196</v>
      </c>
      <c r="E9"/>
      <c r="F9" s="69" t="s">
        <v>123</v>
      </c>
      <c r="G9" s="70"/>
      <c r="H9" s="16"/>
      <c r="I9" s="20"/>
    </row>
    <row r="10" spans="1:9" x14ac:dyDescent="0.2">
      <c r="A10" s="47" t="s">
        <v>22</v>
      </c>
      <c r="B10" s="48">
        <v>273</v>
      </c>
      <c r="C10" s="48">
        <v>9</v>
      </c>
      <c r="D10" s="48">
        <v>282</v>
      </c>
      <c r="E10"/>
      <c r="F10" s="21" t="s">
        <v>124</v>
      </c>
      <c r="G10" s="22">
        <f>SUM(D7,D9,D11,D15,D19,D20,D23,D29)</f>
        <v>1379</v>
      </c>
      <c r="H10" s="23"/>
      <c r="I10" s="53"/>
    </row>
    <row r="11" spans="1:9" x14ac:dyDescent="0.2">
      <c r="A11" s="39" t="s">
        <v>24</v>
      </c>
      <c r="B11" s="40">
        <v>2</v>
      </c>
      <c r="C11" s="40">
        <v>0</v>
      </c>
      <c r="D11" s="40">
        <v>2</v>
      </c>
      <c r="E11"/>
      <c r="F11" s="24" t="s">
        <v>125</v>
      </c>
      <c r="G11" s="25">
        <f>SUM(D5:D6,D8,D10,D12,D13,D14,D16,D17,D18,D21,D22,D24,D25,D26,D27,D28,D30)</f>
        <v>4467</v>
      </c>
      <c r="H11" s="20"/>
      <c r="I11" s="20"/>
    </row>
    <row r="12" spans="1:9" x14ac:dyDescent="0.2">
      <c r="A12" s="47" t="s">
        <v>26</v>
      </c>
      <c r="B12" s="48">
        <v>0</v>
      </c>
      <c r="C12" s="48">
        <v>0</v>
      </c>
      <c r="D12" s="48">
        <v>0</v>
      </c>
      <c r="E12"/>
      <c r="F12" s="26" t="s">
        <v>126</v>
      </c>
      <c r="G12" s="27">
        <f>SUM(G10:G11)</f>
        <v>5846</v>
      </c>
      <c r="H12" s="20"/>
      <c r="I12" s="20"/>
    </row>
    <row r="13" spans="1:9" x14ac:dyDescent="0.2">
      <c r="A13" s="47" t="s">
        <v>27</v>
      </c>
      <c r="B13" s="48">
        <v>71</v>
      </c>
      <c r="C13" s="48">
        <v>40</v>
      </c>
      <c r="D13" s="48">
        <v>111</v>
      </c>
      <c r="E13"/>
      <c r="F13" s="18"/>
      <c r="G13" s="18"/>
      <c r="H13" s="20"/>
      <c r="I13" s="20"/>
    </row>
    <row r="14" spans="1:9" x14ac:dyDescent="0.2">
      <c r="A14" s="47" t="s">
        <v>28</v>
      </c>
      <c r="B14" s="48">
        <v>41</v>
      </c>
      <c r="C14" s="48">
        <v>3</v>
      </c>
      <c r="D14" s="48">
        <v>44</v>
      </c>
      <c r="E14"/>
      <c r="F14" s="18"/>
      <c r="G14" s="18"/>
      <c r="H14" s="17"/>
      <c r="I14" s="28"/>
    </row>
    <row r="15" spans="1:9" ht="15.75" x14ac:dyDescent="0.2">
      <c r="A15" s="39" t="s">
        <v>30</v>
      </c>
      <c r="B15" s="40">
        <v>7</v>
      </c>
      <c r="C15" s="40">
        <v>2</v>
      </c>
      <c r="D15" s="40">
        <v>9</v>
      </c>
      <c r="E15"/>
      <c r="F15" s="71" t="s">
        <v>127</v>
      </c>
      <c r="G15" s="72"/>
      <c r="H15" s="20"/>
      <c r="I15" s="20"/>
    </row>
    <row r="16" spans="1:9" x14ac:dyDescent="0.2">
      <c r="A16" s="47" t="s">
        <v>31</v>
      </c>
      <c r="B16" s="48">
        <v>160</v>
      </c>
      <c r="C16" s="48">
        <v>68</v>
      </c>
      <c r="D16" s="48">
        <v>228</v>
      </c>
      <c r="E16"/>
      <c r="F16" s="21" t="s">
        <v>124</v>
      </c>
      <c r="G16" s="22">
        <f>SUM(D31:D63,D66,D74:D77)</f>
        <v>6224</v>
      </c>
      <c r="H16" s="17" t="s">
        <v>128</v>
      </c>
      <c r="I16" s="28">
        <f>SUM(D31:D32)</f>
        <v>2</v>
      </c>
    </row>
    <row r="17" spans="1:9" x14ac:dyDescent="0.2">
      <c r="A17" s="47" t="s">
        <v>33</v>
      </c>
      <c r="B17" s="48">
        <v>0</v>
      </c>
      <c r="C17" s="48">
        <v>0</v>
      </c>
      <c r="D17" s="48">
        <v>0</v>
      </c>
      <c r="E17"/>
      <c r="F17" s="24" t="s">
        <v>125</v>
      </c>
      <c r="G17" s="25">
        <f>SUM(D64:D65,D67:D73)</f>
        <v>594</v>
      </c>
      <c r="H17" s="20"/>
      <c r="I17" s="29"/>
    </row>
    <row r="18" spans="1:9" x14ac:dyDescent="0.2">
      <c r="A18" s="47" t="s">
        <v>34</v>
      </c>
      <c r="B18" s="48">
        <v>1066</v>
      </c>
      <c r="C18" s="48">
        <v>445</v>
      </c>
      <c r="D18" s="48">
        <v>1511</v>
      </c>
      <c r="E18"/>
      <c r="F18" s="30" t="s">
        <v>126</v>
      </c>
      <c r="G18" s="31">
        <f>SUM(G16:G17)</f>
        <v>6818</v>
      </c>
      <c r="H18" s="17" t="s">
        <v>129</v>
      </c>
      <c r="I18" s="28">
        <f>SUM(D33)</f>
        <v>0</v>
      </c>
    </row>
    <row r="19" spans="1:9" x14ac:dyDescent="0.2">
      <c r="A19" s="39" t="s">
        <v>36</v>
      </c>
      <c r="B19" s="40">
        <v>1</v>
      </c>
      <c r="C19" s="40">
        <v>0</v>
      </c>
      <c r="D19" s="40">
        <v>1</v>
      </c>
      <c r="E19"/>
      <c r="F19" s="18"/>
      <c r="G19" s="18"/>
      <c r="H19" s="20"/>
      <c r="I19" s="29"/>
    </row>
    <row r="20" spans="1:9" x14ac:dyDescent="0.2">
      <c r="A20" s="39" t="s">
        <v>37</v>
      </c>
      <c r="B20" s="40">
        <v>154</v>
      </c>
      <c r="C20" s="40">
        <v>104</v>
      </c>
      <c r="D20" s="40">
        <v>258</v>
      </c>
      <c r="E20"/>
      <c r="F20" s="18"/>
      <c r="G20" s="18"/>
      <c r="H20" s="17" t="s">
        <v>130</v>
      </c>
      <c r="I20" s="28">
        <f>SUM(D34)</f>
        <v>2</v>
      </c>
    </row>
    <row r="21" spans="1:9" ht="15.75" x14ac:dyDescent="0.2">
      <c r="A21" s="47" t="s">
        <v>39</v>
      </c>
      <c r="B21" s="48">
        <v>49</v>
      </c>
      <c r="C21" s="48">
        <v>24</v>
      </c>
      <c r="D21" s="48">
        <v>73</v>
      </c>
      <c r="E21"/>
      <c r="F21" s="73" t="s">
        <v>132</v>
      </c>
      <c r="G21" s="74"/>
      <c r="H21" s="20"/>
      <c r="I21" s="29"/>
    </row>
    <row r="22" spans="1:9" x14ac:dyDescent="0.2">
      <c r="A22" s="47" t="s">
        <v>41</v>
      </c>
      <c r="B22" s="48">
        <v>98</v>
      </c>
      <c r="C22" s="48">
        <v>18</v>
      </c>
      <c r="D22" s="48">
        <v>116</v>
      </c>
      <c r="E22"/>
      <c r="F22" s="21" t="s">
        <v>124</v>
      </c>
      <c r="G22" s="22">
        <f>SUM(D83:D84)</f>
        <v>101</v>
      </c>
      <c r="H22" s="17" t="s">
        <v>131</v>
      </c>
      <c r="I22" s="28">
        <f>SUM(D35:D62)</f>
        <v>5574</v>
      </c>
    </row>
    <row r="23" spans="1:9" x14ac:dyDescent="0.2">
      <c r="A23" s="39" t="s">
        <v>43</v>
      </c>
      <c r="B23" s="40">
        <v>19</v>
      </c>
      <c r="C23" s="40">
        <v>2</v>
      </c>
      <c r="D23" s="40">
        <v>21</v>
      </c>
      <c r="E23"/>
      <c r="F23" s="24" t="s">
        <v>125</v>
      </c>
      <c r="G23" s="25">
        <f>SUM(D81:D82,D85)</f>
        <v>6</v>
      </c>
      <c r="H23" s="20"/>
      <c r="I23" s="29"/>
    </row>
    <row r="24" spans="1:9" x14ac:dyDescent="0.2">
      <c r="A24" s="47" t="s">
        <v>45</v>
      </c>
      <c r="B24" s="48">
        <v>144</v>
      </c>
      <c r="C24" s="48">
        <v>26</v>
      </c>
      <c r="D24" s="48">
        <v>170</v>
      </c>
      <c r="E24"/>
      <c r="F24" s="32" t="s">
        <v>126</v>
      </c>
      <c r="G24" s="33">
        <f>SUM(G22:G23)</f>
        <v>107</v>
      </c>
      <c r="H24" s="17" t="s">
        <v>133</v>
      </c>
      <c r="I24" s="28">
        <f>SUM(D63:D65)</f>
        <v>5</v>
      </c>
    </row>
    <row r="25" spans="1:9" x14ac:dyDescent="0.2">
      <c r="A25" s="47" t="s">
        <v>47</v>
      </c>
      <c r="B25" s="48">
        <v>5</v>
      </c>
      <c r="C25" s="48">
        <v>0</v>
      </c>
      <c r="D25" s="48">
        <v>5</v>
      </c>
      <c r="E25"/>
      <c r="F25" s="18"/>
      <c r="G25" s="18"/>
      <c r="H25" s="20"/>
      <c r="I25" s="29"/>
    </row>
    <row r="26" spans="1:9" x14ac:dyDescent="0.2">
      <c r="A26" s="47" t="s">
        <v>48</v>
      </c>
      <c r="B26" s="48">
        <v>31</v>
      </c>
      <c r="C26" s="48">
        <v>0</v>
      </c>
      <c r="D26" s="48">
        <v>31</v>
      </c>
      <c r="E26"/>
      <c r="F26" s="18"/>
      <c r="G26" s="18"/>
      <c r="H26" s="17" t="s">
        <v>134</v>
      </c>
      <c r="I26" s="34">
        <f>SUM(D66:D77)</f>
        <v>1235</v>
      </c>
    </row>
    <row r="27" spans="1:9" ht="15.75" x14ac:dyDescent="0.2">
      <c r="A27" s="47" t="s">
        <v>49</v>
      </c>
      <c r="B27" s="48">
        <v>113</v>
      </c>
      <c r="C27" s="48">
        <v>24</v>
      </c>
      <c r="D27" s="48">
        <v>137</v>
      </c>
      <c r="E27"/>
      <c r="F27" s="75" t="s">
        <v>135</v>
      </c>
      <c r="G27" s="76"/>
      <c r="H27" s="20"/>
      <c r="I27" s="29"/>
    </row>
    <row r="28" spans="1:9" x14ac:dyDescent="0.2">
      <c r="A28" s="47" t="s">
        <v>50</v>
      </c>
      <c r="B28" s="48">
        <v>6</v>
      </c>
      <c r="C28" s="48">
        <v>6</v>
      </c>
      <c r="D28" s="48">
        <v>12</v>
      </c>
      <c r="E28"/>
      <c r="F28" s="21" t="s">
        <v>126</v>
      </c>
      <c r="G28" s="22">
        <f>SUM(D79)</f>
        <v>2</v>
      </c>
      <c r="H28" s="20"/>
      <c r="I28" s="35">
        <f>SUM(I16,I18,I20,I22,I24,I26)</f>
        <v>6818</v>
      </c>
    </row>
    <row r="29" spans="1:9" x14ac:dyDescent="0.2">
      <c r="A29" s="39" t="s">
        <v>51</v>
      </c>
      <c r="B29" s="40">
        <v>380</v>
      </c>
      <c r="C29" s="40">
        <v>278</v>
      </c>
      <c r="D29" s="40">
        <v>658</v>
      </c>
      <c r="E29"/>
      <c r="F29" s="36"/>
      <c r="G29" s="18"/>
      <c r="H29" s="20"/>
      <c r="I29" s="20"/>
    </row>
    <row r="30" spans="1:9" x14ac:dyDescent="0.2">
      <c r="A30" s="47" t="s">
        <v>53</v>
      </c>
      <c r="B30" s="48">
        <v>2</v>
      </c>
      <c r="C30" s="48">
        <v>0</v>
      </c>
      <c r="D30" s="48">
        <v>2</v>
      </c>
      <c r="E30"/>
      <c r="F30" s="18"/>
      <c r="G30" s="18"/>
      <c r="H30" s="20"/>
      <c r="I30" s="20"/>
    </row>
    <row r="31" spans="1:9" ht="15.75" x14ac:dyDescent="0.2">
      <c r="A31" s="41" t="s">
        <v>54</v>
      </c>
      <c r="B31" s="42">
        <v>2</v>
      </c>
      <c r="C31" s="42">
        <v>0</v>
      </c>
      <c r="D31" s="42">
        <v>2</v>
      </c>
      <c r="E31"/>
      <c r="F31" s="63" t="s">
        <v>136</v>
      </c>
      <c r="G31" s="64"/>
      <c r="H31" s="20"/>
      <c r="I31" s="20"/>
    </row>
    <row r="32" spans="1:9" x14ac:dyDescent="0.2">
      <c r="A32" s="41" t="s">
        <v>55</v>
      </c>
      <c r="B32" s="42">
        <v>0</v>
      </c>
      <c r="C32" s="42">
        <v>0</v>
      </c>
      <c r="D32" s="42">
        <v>0</v>
      </c>
      <c r="E32"/>
      <c r="F32" s="21" t="s">
        <v>126</v>
      </c>
      <c r="G32" s="22">
        <v>0</v>
      </c>
      <c r="H32" s="20"/>
      <c r="I32" s="20"/>
    </row>
    <row r="33" spans="1:255" x14ac:dyDescent="0.2">
      <c r="A33" s="41" t="s">
        <v>56</v>
      </c>
      <c r="B33" s="42">
        <v>0</v>
      </c>
      <c r="C33" s="42">
        <v>0</v>
      </c>
      <c r="D33" s="42">
        <v>0</v>
      </c>
      <c r="E33"/>
      <c r="F33" s="18"/>
      <c r="G33" s="37"/>
      <c r="H33" s="17"/>
      <c r="I33" s="20"/>
    </row>
    <row r="34" spans="1:255" x14ac:dyDescent="0.2">
      <c r="A34" s="41" t="s">
        <v>57</v>
      </c>
      <c r="B34" s="42">
        <v>1</v>
      </c>
      <c r="C34" s="42">
        <v>1</v>
      </c>
      <c r="D34" s="42">
        <v>2</v>
      </c>
      <c r="E34"/>
      <c r="F34" s="18"/>
      <c r="G34" s="38">
        <f>SUM(G12,G18,G24,G28,G32)</f>
        <v>12773</v>
      </c>
      <c r="H34" s="53"/>
      <c r="I34"/>
    </row>
    <row r="35" spans="1:255" x14ac:dyDescent="0.2">
      <c r="A35" s="41" t="s">
        <v>58</v>
      </c>
      <c r="B35" s="42">
        <v>434</v>
      </c>
      <c r="C35" s="42">
        <v>170</v>
      </c>
      <c r="D35" s="42">
        <v>604</v>
      </c>
      <c r="E35"/>
      <c r="F35" s="1"/>
      <c r="G35" s="1"/>
      <c r="H35" s="20"/>
      <c r="I35"/>
    </row>
    <row r="36" spans="1:255" x14ac:dyDescent="0.2">
      <c r="A36" s="41" t="s">
        <v>60</v>
      </c>
      <c r="B36" s="42">
        <v>4</v>
      </c>
      <c r="C36" s="42">
        <v>0</v>
      </c>
      <c r="D36" s="42">
        <v>4</v>
      </c>
      <c r="E36"/>
      <c r="F36" s="1"/>
      <c r="G36" s="1"/>
      <c r="H36" s="20"/>
      <c r="I36"/>
    </row>
    <row r="37" spans="1:255" x14ac:dyDescent="0.2">
      <c r="A37" s="41" t="s">
        <v>61</v>
      </c>
      <c r="B37" s="42">
        <v>28</v>
      </c>
      <c r="C37" s="42">
        <v>7</v>
      </c>
      <c r="D37" s="42">
        <v>35</v>
      </c>
      <c r="E37"/>
      <c r="F37" s="21" t="s">
        <v>139</v>
      </c>
      <c r="G37" s="54"/>
      <c r="H37" s="55"/>
      <c r="I37"/>
    </row>
    <row r="38" spans="1:255" x14ac:dyDescent="0.2">
      <c r="A38" s="41" t="s">
        <v>62</v>
      </c>
      <c r="B38" s="42">
        <v>137</v>
      </c>
      <c r="C38" s="42">
        <v>47</v>
      </c>
      <c r="D38" s="42">
        <v>184</v>
      </c>
      <c r="F38" s="21" t="s">
        <v>140</v>
      </c>
      <c r="G38" s="54"/>
      <c r="H38" s="55"/>
      <c r="I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x14ac:dyDescent="0.2">
      <c r="A39" s="41" t="s">
        <v>63</v>
      </c>
      <c r="B39" s="42">
        <v>93</v>
      </c>
      <c r="C39" s="42">
        <v>23</v>
      </c>
      <c r="D39" s="42">
        <v>116</v>
      </c>
      <c r="F39" s="21"/>
      <c r="G39" s="54"/>
      <c r="H39" s="55"/>
      <c r="I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x14ac:dyDescent="0.2">
      <c r="A40" s="41" t="s">
        <v>64</v>
      </c>
      <c r="B40" s="42">
        <v>8</v>
      </c>
      <c r="C40" s="42">
        <v>0</v>
      </c>
      <c r="D40" s="42">
        <v>8</v>
      </c>
      <c r="F40" s="56" t="s">
        <v>123</v>
      </c>
      <c r="G40" s="57" t="s">
        <v>141</v>
      </c>
      <c r="H40" s="55"/>
      <c r="I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x14ac:dyDescent="0.2">
      <c r="A41" s="41" t="s">
        <v>65</v>
      </c>
      <c r="B41" s="42">
        <v>452</v>
      </c>
      <c r="C41" s="42">
        <v>43</v>
      </c>
      <c r="D41" s="42">
        <v>495</v>
      </c>
      <c r="F41" s="32" t="s">
        <v>142</v>
      </c>
      <c r="G41" s="58">
        <f>SUM(D81:D82)</f>
        <v>5</v>
      </c>
      <c r="H41" s="55"/>
      <c r="I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x14ac:dyDescent="0.2">
      <c r="A42" s="41" t="s">
        <v>66</v>
      </c>
      <c r="B42" s="42">
        <v>2</v>
      </c>
      <c r="C42" s="42">
        <v>4</v>
      </c>
      <c r="D42" s="42">
        <v>6</v>
      </c>
      <c r="F42" s="32" t="s">
        <v>143</v>
      </c>
      <c r="G42" s="58" t="s">
        <v>149</v>
      </c>
      <c r="H42" s="55"/>
      <c r="I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x14ac:dyDescent="0.2">
      <c r="A43" s="41" t="s">
        <v>67</v>
      </c>
      <c r="B43" s="42">
        <v>53</v>
      </c>
      <c r="C43" s="42">
        <v>13</v>
      </c>
      <c r="D43" s="42">
        <v>66</v>
      </c>
      <c r="F43" s="32" t="s">
        <v>144</v>
      </c>
      <c r="G43" s="58" t="s">
        <v>149</v>
      </c>
      <c r="H43" s="20"/>
      <c r="I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x14ac:dyDescent="0.2">
      <c r="A44" s="41" t="s">
        <v>68</v>
      </c>
      <c r="B44" s="42">
        <v>20</v>
      </c>
      <c r="C44" s="42">
        <v>0</v>
      </c>
      <c r="D44" s="42">
        <v>20</v>
      </c>
      <c r="F44" s="30" t="s">
        <v>145</v>
      </c>
      <c r="G44" s="59" t="s">
        <v>149</v>
      </c>
      <c r="H44" s="20"/>
      <c r="I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x14ac:dyDescent="0.2">
      <c r="A45" s="41" t="s">
        <v>69</v>
      </c>
      <c r="B45" s="42">
        <v>0</v>
      </c>
      <c r="C45" s="42">
        <v>1</v>
      </c>
      <c r="D45" s="42">
        <v>1</v>
      </c>
      <c r="F45" s="30" t="s">
        <v>146</v>
      </c>
      <c r="G45" s="59">
        <f>SUM(D67:D73)</f>
        <v>589</v>
      </c>
      <c r="H45" s="17"/>
      <c r="I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x14ac:dyDescent="0.2">
      <c r="A46" s="41" t="s">
        <v>70</v>
      </c>
      <c r="B46" s="42">
        <v>1392</v>
      </c>
      <c r="C46" s="42">
        <v>518</v>
      </c>
      <c r="D46" s="42">
        <v>1910</v>
      </c>
      <c r="F46" s="32" t="s">
        <v>147</v>
      </c>
      <c r="G46" s="60">
        <f>SUM(D85)</f>
        <v>1</v>
      </c>
      <c r="H46" s="17"/>
      <c r="I46" s="20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x14ac:dyDescent="0.2">
      <c r="A47" s="41" t="s">
        <v>72</v>
      </c>
      <c r="B47" s="42">
        <v>290</v>
      </c>
      <c r="C47" s="42">
        <v>28</v>
      </c>
      <c r="D47" s="42">
        <v>318</v>
      </c>
      <c r="F47" s="21"/>
      <c r="G47" s="61">
        <f>SUM(G41:G46)</f>
        <v>595</v>
      </c>
      <c r="H47" s="62">
        <f>SUM(G11,G17,G23)-SUM(D5:D6,D8,D10,D12:D14,D16:D18,D21:D22,D24:D28,D30,D64:D65)</f>
        <v>595</v>
      </c>
      <c r="I47" s="17" t="s">
        <v>148</v>
      </c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x14ac:dyDescent="0.2">
      <c r="A48" s="41" t="s">
        <v>74</v>
      </c>
      <c r="B48" s="42">
        <v>520</v>
      </c>
      <c r="C48" s="42">
        <v>211</v>
      </c>
      <c r="D48" s="42">
        <v>731</v>
      </c>
      <c r="F48" s="1"/>
      <c r="G48" s="1"/>
      <c r="H48" s="1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5" x14ac:dyDescent="0.2">
      <c r="A49" s="41" t="s">
        <v>75</v>
      </c>
      <c r="B49" s="42">
        <v>113</v>
      </c>
      <c r="C49" s="42">
        <v>70</v>
      </c>
      <c r="D49" s="42">
        <v>183</v>
      </c>
      <c r="F49" s="1"/>
      <c r="G49" s="1"/>
      <c r="H49" s="1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x14ac:dyDescent="0.2">
      <c r="A50" s="41" t="s">
        <v>76</v>
      </c>
      <c r="B50" s="42">
        <v>6</v>
      </c>
      <c r="C50" s="42">
        <v>0</v>
      </c>
      <c r="D50" s="42">
        <v>6</v>
      </c>
      <c r="F50" s="1"/>
      <c r="G50" s="1"/>
      <c r="H50" s="1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5" x14ac:dyDescent="0.2">
      <c r="A51" s="41" t="s">
        <v>77</v>
      </c>
      <c r="B51" s="42">
        <v>42</v>
      </c>
      <c r="C51" s="42">
        <v>29</v>
      </c>
      <c r="D51" s="42">
        <v>71</v>
      </c>
      <c r="F51" s="1"/>
      <c r="G51" s="1"/>
      <c r="H51" s="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5" x14ac:dyDescent="0.2">
      <c r="A52" s="41" t="s">
        <v>78</v>
      </c>
      <c r="B52" s="42">
        <v>3</v>
      </c>
      <c r="C52" s="42">
        <v>1</v>
      </c>
      <c r="D52" s="42">
        <v>4</v>
      </c>
      <c r="F52" s="1"/>
      <c r="G52" s="1"/>
      <c r="H52" s="1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5" x14ac:dyDescent="0.2">
      <c r="A53" s="41" t="s">
        <v>79</v>
      </c>
      <c r="B53" s="42">
        <v>54</v>
      </c>
      <c r="C53" s="42">
        <v>20</v>
      </c>
      <c r="D53" s="42">
        <v>74</v>
      </c>
      <c r="F53" s="1"/>
      <c r="G53" s="1"/>
      <c r="H53" s="1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5" x14ac:dyDescent="0.2">
      <c r="A54" s="41" t="s">
        <v>80</v>
      </c>
      <c r="B54" s="42">
        <v>0</v>
      </c>
      <c r="C54" s="42">
        <v>0</v>
      </c>
      <c r="D54" s="42">
        <v>0</v>
      </c>
      <c r="F54" s="1"/>
      <c r="G54" s="1"/>
      <c r="H54" s="1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spans="1:255" x14ac:dyDescent="0.2">
      <c r="A55" s="41" t="s">
        <v>81</v>
      </c>
      <c r="B55" s="42">
        <v>86</v>
      </c>
      <c r="C55" s="42">
        <v>20</v>
      </c>
      <c r="D55" s="42">
        <v>106</v>
      </c>
      <c r="F55" s="1"/>
      <c r="G55" s="1"/>
      <c r="H55" s="1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5" x14ac:dyDescent="0.2">
      <c r="A56" s="41" t="s">
        <v>82</v>
      </c>
      <c r="B56" s="42">
        <v>115</v>
      </c>
      <c r="C56" s="42">
        <v>25</v>
      </c>
      <c r="D56" s="42">
        <v>140</v>
      </c>
      <c r="F56" s="1"/>
      <c r="G56" s="1"/>
      <c r="H56" s="1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spans="1:255" x14ac:dyDescent="0.2">
      <c r="A57" s="41" t="s">
        <v>83</v>
      </c>
      <c r="B57" s="42">
        <v>1</v>
      </c>
      <c r="C57" s="42">
        <v>0</v>
      </c>
      <c r="D57" s="42">
        <v>1</v>
      </c>
      <c r="F57" s="1"/>
      <c r="G57" s="1"/>
      <c r="H57" s="1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spans="1:255" x14ac:dyDescent="0.2">
      <c r="A58" s="41" t="s">
        <v>84</v>
      </c>
      <c r="B58" s="42">
        <v>195</v>
      </c>
      <c r="C58" s="42">
        <v>50</v>
      </c>
      <c r="D58" s="42">
        <v>245</v>
      </c>
      <c r="F58" s="1"/>
      <c r="G58" s="1"/>
      <c r="H58" s="1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1:255" x14ac:dyDescent="0.2">
      <c r="A59" s="41" t="s">
        <v>85</v>
      </c>
      <c r="B59" s="42">
        <v>151</v>
      </c>
      <c r="C59" s="42">
        <v>70</v>
      </c>
      <c r="D59" s="42">
        <v>221</v>
      </c>
      <c r="F59" s="1"/>
      <c r="G59" s="1"/>
      <c r="H59" s="1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5" x14ac:dyDescent="0.2">
      <c r="A60" s="41" t="s">
        <v>86</v>
      </c>
      <c r="B60" s="42">
        <v>5</v>
      </c>
      <c r="C60" s="42">
        <v>3</v>
      </c>
      <c r="D60" s="42">
        <v>8</v>
      </c>
      <c r="F60" s="1"/>
      <c r="G60" s="1"/>
      <c r="H60" s="1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</row>
    <row r="61" spans="1:255" x14ac:dyDescent="0.2">
      <c r="A61" s="41" t="s">
        <v>87</v>
      </c>
      <c r="B61" s="42">
        <v>4</v>
      </c>
      <c r="C61" s="42">
        <v>3</v>
      </c>
      <c r="D61" s="42">
        <v>7</v>
      </c>
      <c r="F61" s="1"/>
      <c r="G61" s="1"/>
      <c r="H61" s="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</row>
    <row r="62" spans="1:255" x14ac:dyDescent="0.2">
      <c r="A62" s="41" t="s">
        <v>88</v>
      </c>
      <c r="B62" s="42">
        <v>9</v>
      </c>
      <c r="C62" s="42">
        <v>1</v>
      </c>
      <c r="D62" s="42">
        <v>10</v>
      </c>
      <c r="F62" s="1"/>
      <c r="G62" s="1"/>
      <c r="H62" s="1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spans="1:255" x14ac:dyDescent="0.2">
      <c r="A63" s="41" t="s">
        <v>89</v>
      </c>
      <c r="B63" s="42">
        <v>0</v>
      </c>
      <c r="C63" s="42">
        <v>0</v>
      </c>
      <c r="D63" s="42">
        <v>0</v>
      </c>
      <c r="F63" s="1"/>
      <c r="G63" s="1"/>
      <c r="H63" s="1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</row>
    <row r="64" spans="1:255" x14ac:dyDescent="0.2">
      <c r="A64" s="49" t="s">
        <v>90</v>
      </c>
      <c r="B64" s="50">
        <v>0</v>
      </c>
      <c r="C64" s="50">
        <v>0</v>
      </c>
      <c r="D64" s="50">
        <v>0</v>
      </c>
      <c r="F64" s="1"/>
      <c r="G64" s="1"/>
      <c r="H64" s="1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</row>
    <row r="65" spans="1:255" x14ac:dyDescent="0.2">
      <c r="A65" s="49" t="s">
        <v>91</v>
      </c>
      <c r="B65" s="50">
        <v>4</v>
      </c>
      <c r="C65" s="50">
        <v>1</v>
      </c>
      <c r="D65" s="50">
        <v>5</v>
      </c>
      <c r="F65" s="1"/>
      <c r="G65" s="1"/>
      <c r="H65" s="1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</row>
    <row r="66" spans="1:255" x14ac:dyDescent="0.2">
      <c r="A66" s="41" t="s">
        <v>92</v>
      </c>
      <c r="B66" s="42">
        <v>24</v>
      </c>
      <c r="C66" s="42">
        <v>7</v>
      </c>
      <c r="D66" s="42">
        <v>31</v>
      </c>
      <c r="F66" s="1"/>
      <c r="G66" s="1"/>
      <c r="H66" s="1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</row>
    <row r="67" spans="1:255" x14ac:dyDescent="0.2">
      <c r="A67" s="49" t="s">
        <v>93</v>
      </c>
      <c r="B67" s="50">
        <v>15</v>
      </c>
      <c r="C67" s="50">
        <v>10</v>
      </c>
      <c r="D67" s="50">
        <v>25</v>
      </c>
      <c r="F67" s="1"/>
      <c r="G67" s="1"/>
      <c r="H67" s="1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</row>
    <row r="68" spans="1:255" x14ac:dyDescent="0.2">
      <c r="A68" s="49" t="s">
        <v>94</v>
      </c>
      <c r="B68" s="50">
        <v>104</v>
      </c>
      <c r="C68" s="50">
        <v>66</v>
      </c>
      <c r="D68" s="50">
        <v>170</v>
      </c>
      <c r="F68" s="1"/>
      <c r="G68" s="1"/>
      <c r="H68" s="1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</row>
    <row r="69" spans="1:255" x14ac:dyDescent="0.2">
      <c r="A69" s="49" t="s">
        <v>95</v>
      </c>
      <c r="B69" s="50">
        <v>0</v>
      </c>
      <c r="C69" s="50">
        <v>6</v>
      </c>
      <c r="D69" s="50">
        <v>6</v>
      </c>
      <c r="F69" s="1"/>
      <c r="G69" s="1"/>
      <c r="H69" s="1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</row>
    <row r="70" spans="1:255" x14ac:dyDescent="0.2">
      <c r="A70" s="49" t="s">
        <v>96</v>
      </c>
      <c r="B70" s="50">
        <v>0</v>
      </c>
      <c r="C70" s="50">
        <v>0</v>
      </c>
      <c r="D70" s="50">
        <v>0</v>
      </c>
      <c r="F70" s="1"/>
      <c r="G70" s="1"/>
      <c r="H70" s="1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</row>
    <row r="71" spans="1:255" x14ac:dyDescent="0.2">
      <c r="A71" s="49" t="s">
        <v>97</v>
      </c>
      <c r="B71" s="50">
        <v>368</v>
      </c>
      <c r="C71" s="50">
        <v>16</v>
      </c>
      <c r="D71" s="50">
        <v>384</v>
      </c>
      <c r="F71" s="1"/>
      <c r="G71" s="1"/>
      <c r="H71" s="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</row>
    <row r="72" spans="1:255" x14ac:dyDescent="0.2">
      <c r="A72" s="49" t="s">
        <v>99</v>
      </c>
      <c r="B72" s="50">
        <v>2</v>
      </c>
      <c r="C72" s="50">
        <v>2</v>
      </c>
      <c r="D72" s="50">
        <v>4</v>
      </c>
      <c r="F72" s="1"/>
      <c r="G72" s="1"/>
      <c r="H72" s="1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</row>
    <row r="73" spans="1:255" x14ac:dyDescent="0.2">
      <c r="A73" s="49" t="s">
        <v>100</v>
      </c>
      <c r="B73" s="50">
        <v>0</v>
      </c>
      <c r="C73" s="50">
        <v>0</v>
      </c>
      <c r="D73" s="50">
        <v>0</v>
      </c>
      <c r="F73" s="1"/>
      <c r="G73" s="1"/>
      <c r="H73" s="1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</row>
    <row r="74" spans="1:255" x14ac:dyDescent="0.2">
      <c r="A74" s="41" t="s">
        <v>101</v>
      </c>
      <c r="B74" s="42">
        <v>0</v>
      </c>
      <c r="C74" s="42">
        <v>0</v>
      </c>
      <c r="D74" s="42">
        <v>0</v>
      </c>
      <c r="F74" s="1"/>
      <c r="G74" s="1"/>
      <c r="H74" s="1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</row>
    <row r="75" spans="1:255" x14ac:dyDescent="0.2">
      <c r="A75" s="41" t="s">
        <v>102</v>
      </c>
      <c r="B75" s="42">
        <v>19</v>
      </c>
      <c r="C75" s="42">
        <v>1</v>
      </c>
      <c r="D75" s="42">
        <v>20</v>
      </c>
      <c r="F75" s="1"/>
      <c r="G75" s="1"/>
      <c r="H75" s="1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</row>
    <row r="76" spans="1:255" x14ac:dyDescent="0.2">
      <c r="A76" s="41" t="s">
        <v>103</v>
      </c>
      <c r="B76" s="42">
        <v>1</v>
      </c>
      <c r="C76" s="42">
        <v>0</v>
      </c>
      <c r="D76" s="42">
        <v>1</v>
      </c>
      <c r="F76" s="1"/>
      <c r="G76" s="1"/>
      <c r="H76" s="1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spans="1:255" x14ac:dyDescent="0.2">
      <c r="A77" s="41" t="s">
        <v>104</v>
      </c>
      <c r="B77" s="42">
        <v>452</v>
      </c>
      <c r="C77" s="42">
        <v>142</v>
      </c>
      <c r="D77" s="42">
        <v>594</v>
      </c>
      <c r="F77" s="1"/>
      <c r="G77" s="1"/>
      <c r="H77" s="1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spans="1:255" x14ac:dyDescent="0.2">
      <c r="A78" s="2" t="s">
        <v>106</v>
      </c>
      <c r="B78" s="8">
        <v>1</v>
      </c>
      <c r="C78" s="8">
        <v>0</v>
      </c>
      <c r="D78" s="8">
        <v>1</v>
      </c>
      <c r="F78" s="1"/>
      <c r="G78" s="1"/>
      <c r="H78" s="1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</row>
    <row r="79" spans="1:255" x14ac:dyDescent="0.2">
      <c r="A79" s="45" t="s">
        <v>107</v>
      </c>
      <c r="B79" s="46">
        <v>1</v>
      </c>
      <c r="C79" s="46">
        <v>1</v>
      </c>
      <c r="D79" s="46">
        <v>2</v>
      </c>
      <c r="F79" s="1"/>
      <c r="G79" s="1"/>
      <c r="H79" s="1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</row>
    <row r="80" spans="1:255" x14ac:dyDescent="0.2">
      <c r="A80" s="2" t="s">
        <v>108</v>
      </c>
      <c r="B80" s="8">
        <v>161</v>
      </c>
      <c r="C80" s="8">
        <v>166</v>
      </c>
      <c r="D80" s="8">
        <v>327</v>
      </c>
      <c r="F80" s="1"/>
      <c r="G80" s="1"/>
      <c r="H80" s="1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</row>
    <row r="81" spans="1:255" x14ac:dyDescent="0.2">
      <c r="A81" s="51" t="s">
        <v>110</v>
      </c>
      <c r="B81" s="52">
        <v>1</v>
      </c>
      <c r="C81" s="52">
        <v>0</v>
      </c>
      <c r="D81" s="52">
        <v>1</v>
      </c>
      <c r="F81" s="1"/>
      <c r="G81" s="1"/>
      <c r="H81" s="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</row>
    <row r="82" spans="1:255" x14ac:dyDescent="0.2">
      <c r="A82" s="51" t="s">
        <v>111</v>
      </c>
      <c r="B82" s="52">
        <v>4</v>
      </c>
      <c r="C82" s="52">
        <v>0</v>
      </c>
      <c r="D82" s="52">
        <v>4</v>
      </c>
      <c r="F82" s="1"/>
      <c r="G82" s="1"/>
      <c r="H82" s="1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</row>
    <row r="83" spans="1:255" x14ac:dyDescent="0.2">
      <c r="A83" s="43" t="s">
        <v>112</v>
      </c>
      <c r="B83" s="44">
        <v>0</v>
      </c>
      <c r="C83" s="44">
        <v>0</v>
      </c>
      <c r="D83" s="44">
        <v>0</v>
      </c>
      <c r="F83" s="1"/>
      <c r="G83" s="1"/>
      <c r="H83" s="1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</row>
    <row r="84" spans="1:255" x14ac:dyDescent="0.2">
      <c r="A84" s="43" t="s">
        <v>113</v>
      </c>
      <c r="B84" s="44">
        <v>92</v>
      </c>
      <c r="C84" s="44">
        <v>9</v>
      </c>
      <c r="D84" s="44">
        <v>101</v>
      </c>
      <c r="F84" s="1"/>
      <c r="G84" s="1"/>
      <c r="H84" s="1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</row>
    <row r="85" spans="1:255" x14ac:dyDescent="0.2">
      <c r="A85" s="51" t="s">
        <v>114</v>
      </c>
      <c r="B85" s="52">
        <v>1</v>
      </c>
      <c r="C85" s="52">
        <v>0</v>
      </c>
      <c r="D85" s="52">
        <v>1</v>
      </c>
      <c r="H85" s="1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</row>
    <row r="86" spans="1:255" x14ac:dyDescent="0.2">
      <c r="A86" s="2" t="s">
        <v>115</v>
      </c>
      <c r="B86" s="8">
        <v>15286</v>
      </c>
      <c r="C86" s="8">
        <v>5161</v>
      </c>
      <c r="D86" s="8">
        <v>20447</v>
      </c>
      <c r="H86" s="1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</row>
    <row r="87" spans="1:255" x14ac:dyDescent="0.2">
      <c r="H87" s="1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</row>
    <row r="88" spans="1:255" x14ac:dyDescent="0.2">
      <c r="H88" s="1"/>
    </row>
  </sheetData>
  <mergeCells count="7">
    <mergeCell ref="F31:G31"/>
    <mergeCell ref="A1:H1"/>
    <mergeCell ref="A2:H2"/>
    <mergeCell ref="F9:G9"/>
    <mergeCell ref="F15:G15"/>
    <mergeCell ref="F21:G21"/>
    <mergeCell ref="F27:G27"/>
  </mergeCells>
  <printOptions horizontalCentered="1"/>
  <pageMargins left="0.75" right="0.75" top="1" bottom="1" header="0.5" footer="0.5"/>
  <pageSetup scale="72" fitToHeight="0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86"/>
  <sheetViews>
    <sheetView zoomScaleNormal="100" workbookViewId="0"/>
  </sheetViews>
  <sheetFormatPr defaultRowHeight="15" x14ac:dyDescent="0.2"/>
  <cols>
    <col min="1" max="1" width="21.44140625" style="2" bestFit="1" customWidth="1"/>
    <col min="2" max="8" width="8.88671875" style="6" bestFit="1" customWidth="1"/>
    <col min="9" max="9" width="8.88671875" style="7" bestFit="1" customWidth="1"/>
    <col min="10" max="256" width="8.88671875" style="1" bestFit="1" customWidth="1"/>
  </cols>
  <sheetData>
    <row r="1" spans="1:9" s="1" customFormat="1" ht="12.75" x14ac:dyDescent="0.2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2.75" x14ac:dyDescent="0.2">
      <c r="A2" s="2">
        <v>90</v>
      </c>
      <c r="B2" s="5"/>
      <c r="C2" s="5"/>
      <c r="D2" s="5"/>
      <c r="E2" s="5"/>
      <c r="F2" s="5"/>
      <c r="G2" s="5"/>
      <c r="H2" s="5"/>
      <c r="I2" s="5"/>
    </row>
    <row r="3" spans="1:9" s="1" customFormat="1" ht="12.75" x14ac:dyDescent="0.2">
      <c r="A3" s="2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</row>
    <row r="4" spans="1:9" s="1" customFormat="1" ht="12.75" x14ac:dyDescent="0.2">
      <c r="A4" s="2" t="s">
        <v>115</v>
      </c>
      <c r="B4" s="6">
        <v>15286</v>
      </c>
      <c r="C4" s="6">
        <v>15190</v>
      </c>
      <c r="D4" s="6">
        <v>5161</v>
      </c>
      <c r="E4" s="6">
        <v>20447</v>
      </c>
      <c r="F4" s="6">
        <v>2208</v>
      </c>
      <c r="G4" s="6">
        <v>1</v>
      </c>
      <c r="H4" s="6">
        <v>37846</v>
      </c>
      <c r="I4" s="7" t="s">
        <v>116</v>
      </c>
    </row>
    <row r="5" spans="1:9" x14ac:dyDescent="0.2">
      <c r="A5" s="2" t="s">
        <v>10</v>
      </c>
      <c r="B5" s="6">
        <v>5686</v>
      </c>
      <c r="C5" s="6">
        <v>5795</v>
      </c>
      <c r="D5" s="6">
        <v>1660</v>
      </c>
      <c r="E5" s="6">
        <v>7346</v>
      </c>
      <c r="F5" s="6">
        <v>946</v>
      </c>
      <c r="G5" s="6">
        <v>0</v>
      </c>
      <c r="H5" s="6">
        <v>14087</v>
      </c>
      <c r="I5" s="7" t="s">
        <v>11</v>
      </c>
    </row>
    <row r="6" spans="1:9" x14ac:dyDescent="0.2">
      <c r="A6" s="2" t="s">
        <v>70</v>
      </c>
      <c r="B6" s="6">
        <v>1392</v>
      </c>
      <c r="C6" s="6">
        <v>1551</v>
      </c>
      <c r="D6" s="6">
        <v>518</v>
      </c>
      <c r="E6" s="6">
        <v>1910</v>
      </c>
      <c r="F6" s="6">
        <v>211</v>
      </c>
      <c r="G6" s="6">
        <v>0</v>
      </c>
      <c r="H6" s="6">
        <v>3672</v>
      </c>
      <c r="I6" s="7" t="s">
        <v>71</v>
      </c>
    </row>
    <row r="7" spans="1:9" x14ac:dyDescent="0.2">
      <c r="A7" s="2" t="s">
        <v>34</v>
      </c>
      <c r="B7" s="6">
        <v>1066</v>
      </c>
      <c r="C7" s="6">
        <v>945</v>
      </c>
      <c r="D7" s="6">
        <v>445</v>
      </c>
      <c r="E7" s="6">
        <v>1511</v>
      </c>
      <c r="F7" s="6">
        <v>153</v>
      </c>
      <c r="G7" s="6">
        <v>1</v>
      </c>
      <c r="H7" s="6">
        <v>2610</v>
      </c>
      <c r="I7" s="7" t="s">
        <v>35</v>
      </c>
    </row>
    <row r="8" spans="1:9" x14ac:dyDescent="0.2">
      <c r="A8" s="2" t="s">
        <v>14</v>
      </c>
      <c r="B8" s="6">
        <v>522</v>
      </c>
      <c r="C8" s="6">
        <v>554</v>
      </c>
      <c r="D8" s="6">
        <v>353</v>
      </c>
      <c r="E8" s="6">
        <v>875</v>
      </c>
      <c r="F8" s="6">
        <v>27</v>
      </c>
      <c r="G8" s="6">
        <v>0</v>
      </c>
      <c r="H8" s="6">
        <v>1456</v>
      </c>
      <c r="I8" s="7" t="s">
        <v>15</v>
      </c>
    </row>
    <row r="9" spans="1:9" x14ac:dyDescent="0.2">
      <c r="A9" s="2" t="s">
        <v>74</v>
      </c>
      <c r="B9" s="6">
        <v>520</v>
      </c>
      <c r="C9" s="6">
        <v>603</v>
      </c>
      <c r="D9" s="6">
        <v>211</v>
      </c>
      <c r="E9" s="6">
        <v>731</v>
      </c>
      <c r="F9" s="6">
        <v>97</v>
      </c>
      <c r="G9" s="6">
        <v>0</v>
      </c>
      <c r="H9" s="6">
        <v>1431</v>
      </c>
      <c r="I9" s="7" t="s">
        <v>15</v>
      </c>
    </row>
    <row r="10" spans="1:9" x14ac:dyDescent="0.2">
      <c r="A10" s="2" t="s">
        <v>18</v>
      </c>
      <c r="B10" s="6">
        <v>537</v>
      </c>
      <c r="C10" s="6">
        <v>523</v>
      </c>
      <c r="D10" s="6">
        <v>171</v>
      </c>
      <c r="E10" s="6">
        <v>708</v>
      </c>
      <c r="F10" s="6">
        <v>92</v>
      </c>
      <c r="G10" s="6">
        <v>0</v>
      </c>
      <c r="H10" s="6">
        <v>1323</v>
      </c>
      <c r="I10" s="7" t="s">
        <v>19</v>
      </c>
    </row>
    <row r="11" spans="1:9" x14ac:dyDescent="0.2">
      <c r="A11" s="2" t="s">
        <v>104</v>
      </c>
      <c r="B11" s="6">
        <v>452</v>
      </c>
      <c r="C11" s="6">
        <v>480</v>
      </c>
      <c r="D11" s="6">
        <v>142</v>
      </c>
      <c r="E11" s="6">
        <v>594</v>
      </c>
      <c r="F11" s="6">
        <v>71</v>
      </c>
      <c r="G11" s="6">
        <v>0</v>
      </c>
      <c r="H11" s="6">
        <v>1145</v>
      </c>
      <c r="I11" s="7" t="s">
        <v>105</v>
      </c>
    </row>
    <row r="12" spans="1:9" x14ac:dyDescent="0.2">
      <c r="A12" s="2" t="s">
        <v>65</v>
      </c>
      <c r="B12" s="6">
        <v>452</v>
      </c>
      <c r="C12" s="6">
        <v>433</v>
      </c>
      <c r="D12" s="6">
        <v>43</v>
      </c>
      <c r="E12" s="6">
        <v>495</v>
      </c>
      <c r="F12" s="6">
        <v>179</v>
      </c>
      <c r="G12" s="6">
        <v>0</v>
      </c>
      <c r="H12" s="6">
        <v>1107</v>
      </c>
      <c r="I12" s="7" t="s">
        <v>52</v>
      </c>
    </row>
    <row r="13" spans="1:9" x14ac:dyDescent="0.2">
      <c r="A13" s="2" t="s">
        <v>51</v>
      </c>
      <c r="B13" s="6">
        <v>380</v>
      </c>
      <c r="C13" s="6">
        <v>379</v>
      </c>
      <c r="D13" s="6">
        <v>278</v>
      </c>
      <c r="E13" s="6">
        <v>658</v>
      </c>
      <c r="F13" s="6">
        <v>55</v>
      </c>
      <c r="G13" s="6">
        <v>0</v>
      </c>
      <c r="H13" s="6">
        <v>1092</v>
      </c>
      <c r="I13" s="7" t="s">
        <v>52</v>
      </c>
    </row>
    <row r="14" spans="1:9" x14ac:dyDescent="0.2">
      <c r="A14" s="2" t="s">
        <v>58</v>
      </c>
      <c r="B14" s="6">
        <v>434</v>
      </c>
      <c r="C14" s="6">
        <v>439</v>
      </c>
      <c r="D14" s="6">
        <v>170</v>
      </c>
      <c r="E14" s="6">
        <v>604</v>
      </c>
      <c r="F14" s="6">
        <v>22</v>
      </c>
      <c r="G14" s="6">
        <v>0</v>
      </c>
      <c r="H14" s="6">
        <v>1065</v>
      </c>
      <c r="I14" s="7" t="s">
        <v>59</v>
      </c>
    </row>
    <row r="15" spans="1:9" x14ac:dyDescent="0.2">
      <c r="A15" s="2" t="s">
        <v>97</v>
      </c>
      <c r="B15" s="6">
        <v>368</v>
      </c>
      <c r="C15" s="6">
        <v>365</v>
      </c>
      <c r="D15" s="6">
        <v>16</v>
      </c>
      <c r="E15" s="6">
        <v>384</v>
      </c>
      <c r="F15" s="6">
        <v>47</v>
      </c>
      <c r="G15" s="6">
        <v>0</v>
      </c>
      <c r="H15" s="6">
        <v>796</v>
      </c>
      <c r="I15" s="7" t="s">
        <v>98</v>
      </c>
    </row>
    <row r="16" spans="1:9" x14ac:dyDescent="0.2">
      <c r="A16" s="2" t="s">
        <v>72</v>
      </c>
      <c r="B16" s="6">
        <v>290</v>
      </c>
      <c r="C16" s="6">
        <v>302</v>
      </c>
      <c r="D16" s="6">
        <v>28</v>
      </c>
      <c r="E16" s="6">
        <v>318</v>
      </c>
      <c r="F16" s="6">
        <v>24</v>
      </c>
      <c r="G16" s="6">
        <v>0</v>
      </c>
      <c r="H16" s="6">
        <v>644</v>
      </c>
      <c r="I16" s="7" t="s">
        <v>73</v>
      </c>
    </row>
    <row r="17" spans="1:9" x14ac:dyDescent="0.2">
      <c r="A17" s="2" t="s">
        <v>22</v>
      </c>
      <c r="B17" s="6">
        <v>273</v>
      </c>
      <c r="C17" s="6">
        <v>287</v>
      </c>
      <c r="D17" s="6">
        <v>9</v>
      </c>
      <c r="E17" s="6">
        <v>282</v>
      </c>
      <c r="F17" s="6">
        <v>9</v>
      </c>
      <c r="G17" s="6">
        <v>0</v>
      </c>
      <c r="H17" s="6">
        <v>578</v>
      </c>
      <c r="I17" s="7" t="s">
        <v>23</v>
      </c>
    </row>
    <row r="18" spans="1:9" x14ac:dyDescent="0.2">
      <c r="A18" s="2" t="s">
        <v>108</v>
      </c>
      <c r="B18" s="6">
        <v>161</v>
      </c>
      <c r="C18" s="6">
        <v>150</v>
      </c>
      <c r="D18" s="6">
        <v>166</v>
      </c>
      <c r="E18" s="6">
        <v>327</v>
      </c>
      <c r="F18" s="6">
        <v>0</v>
      </c>
      <c r="G18" s="6">
        <v>0</v>
      </c>
      <c r="H18" s="6">
        <v>477</v>
      </c>
      <c r="I18" s="7" t="s">
        <v>109</v>
      </c>
    </row>
    <row r="19" spans="1:9" x14ac:dyDescent="0.2">
      <c r="A19" s="2" t="s">
        <v>84</v>
      </c>
      <c r="B19" s="6">
        <v>195</v>
      </c>
      <c r="C19" s="6">
        <v>215</v>
      </c>
      <c r="D19" s="6">
        <v>50</v>
      </c>
      <c r="E19" s="6">
        <v>245</v>
      </c>
      <c r="F19" s="6">
        <v>2</v>
      </c>
      <c r="G19" s="6">
        <v>0</v>
      </c>
      <c r="H19" s="6">
        <v>462</v>
      </c>
      <c r="I19" s="7" t="s">
        <v>17</v>
      </c>
    </row>
    <row r="20" spans="1:9" x14ac:dyDescent="0.2">
      <c r="A20" s="2" t="s">
        <v>16</v>
      </c>
      <c r="B20" s="6">
        <v>176</v>
      </c>
      <c r="C20" s="6">
        <v>214</v>
      </c>
      <c r="D20" s="6">
        <v>58</v>
      </c>
      <c r="E20" s="6">
        <v>234</v>
      </c>
      <c r="F20" s="6">
        <v>7</v>
      </c>
      <c r="G20" s="6">
        <v>0</v>
      </c>
      <c r="H20" s="6">
        <v>455</v>
      </c>
      <c r="I20" s="7" t="s">
        <v>17</v>
      </c>
    </row>
    <row r="21" spans="1:9" x14ac:dyDescent="0.2">
      <c r="A21" s="2" t="s">
        <v>75</v>
      </c>
      <c r="B21" s="6">
        <v>113</v>
      </c>
      <c r="C21" s="6">
        <v>213</v>
      </c>
      <c r="D21" s="6">
        <v>70</v>
      </c>
      <c r="E21" s="6">
        <v>183</v>
      </c>
      <c r="F21" s="6">
        <v>39</v>
      </c>
      <c r="G21" s="6">
        <v>0</v>
      </c>
      <c r="H21" s="6">
        <v>435</v>
      </c>
      <c r="I21" s="7" t="s">
        <v>38</v>
      </c>
    </row>
    <row r="22" spans="1:9" x14ac:dyDescent="0.2">
      <c r="A22" s="2" t="s">
        <v>37</v>
      </c>
      <c r="B22" s="6">
        <v>154</v>
      </c>
      <c r="C22" s="6">
        <v>95</v>
      </c>
      <c r="D22" s="6">
        <v>104</v>
      </c>
      <c r="E22" s="6">
        <v>258</v>
      </c>
      <c r="F22" s="6">
        <v>47</v>
      </c>
      <c r="G22" s="6">
        <v>0</v>
      </c>
      <c r="H22" s="6">
        <v>400</v>
      </c>
      <c r="I22" s="7" t="s">
        <v>38</v>
      </c>
    </row>
    <row r="23" spans="1:9" x14ac:dyDescent="0.2">
      <c r="A23" s="2" t="s">
        <v>20</v>
      </c>
      <c r="B23" s="6">
        <v>162</v>
      </c>
      <c r="C23" s="6">
        <v>148</v>
      </c>
      <c r="D23" s="6">
        <v>34</v>
      </c>
      <c r="E23" s="6">
        <v>196</v>
      </c>
      <c r="F23" s="6">
        <v>49</v>
      </c>
      <c r="G23" s="6">
        <v>0</v>
      </c>
      <c r="H23" s="6">
        <v>393</v>
      </c>
      <c r="I23" s="7" t="s">
        <v>21</v>
      </c>
    </row>
    <row r="24" spans="1:9" x14ac:dyDescent="0.2">
      <c r="A24" s="2" t="s">
        <v>85</v>
      </c>
      <c r="B24" s="6">
        <v>151</v>
      </c>
      <c r="C24" s="6">
        <v>137</v>
      </c>
      <c r="D24" s="6">
        <v>70</v>
      </c>
      <c r="E24" s="6">
        <v>221</v>
      </c>
      <c r="F24" s="6">
        <v>7</v>
      </c>
      <c r="G24" s="6">
        <v>0</v>
      </c>
      <c r="H24" s="6">
        <v>365</v>
      </c>
      <c r="I24" s="7" t="s">
        <v>21</v>
      </c>
    </row>
    <row r="25" spans="1:9" x14ac:dyDescent="0.2">
      <c r="A25" s="2" t="s">
        <v>31</v>
      </c>
      <c r="B25" s="6">
        <v>160</v>
      </c>
      <c r="C25" s="6">
        <v>101</v>
      </c>
      <c r="D25" s="6">
        <v>68</v>
      </c>
      <c r="E25" s="6">
        <v>228</v>
      </c>
      <c r="F25" s="6">
        <v>10</v>
      </c>
      <c r="G25" s="6">
        <v>0</v>
      </c>
      <c r="H25" s="6">
        <v>339</v>
      </c>
      <c r="I25" s="7" t="s">
        <v>32</v>
      </c>
    </row>
    <row r="26" spans="1:9" x14ac:dyDescent="0.2">
      <c r="A26" s="2" t="s">
        <v>62</v>
      </c>
      <c r="B26" s="6">
        <v>137</v>
      </c>
      <c r="C26" s="6">
        <v>98</v>
      </c>
      <c r="D26" s="6">
        <v>47</v>
      </c>
      <c r="E26" s="6">
        <v>184</v>
      </c>
      <c r="F26" s="6">
        <v>1</v>
      </c>
      <c r="G26" s="6">
        <v>0</v>
      </c>
      <c r="H26" s="6">
        <v>283</v>
      </c>
      <c r="I26" s="7" t="s">
        <v>46</v>
      </c>
    </row>
    <row r="27" spans="1:9" x14ac:dyDescent="0.2">
      <c r="A27" s="2" t="s">
        <v>45</v>
      </c>
      <c r="B27" s="6">
        <v>144</v>
      </c>
      <c r="C27" s="6">
        <v>106</v>
      </c>
      <c r="D27" s="6">
        <v>26</v>
      </c>
      <c r="E27" s="6">
        <v>170</v>
      </c>
      <c r="F27" s="6">
        <v>3</v>
      </c>
      <c r="G27" s="6">
        <v>0</v>
      </c>
      <c r="H27" s="6">
        <v>279</v>
      </c>
      <c r="I27" s="7" t="s">
        <v>46</v>
      </c>
    </row>
    <row r="28" spans="1:9" x14ac:dyDescent="0.2">
      <c r="A28" s="2" t="s">
        <v>27</v>
      </c>
      <c r="B28" s="6">
        <v>71</v>
      </c>
      <c r="C28" s="6">
        <v>120</v>
      </c>
      <c r="D28" s="6">
        <v>40</v>
      </c>
      <c r="E28" s="6">
        <v>111</v>
      </c>
      <c r="F28" s="6">
        <v>9</v>
      </c>
      <c r="G28" s="6">
        <v>0</v>
      </c>
      <c r="H28" s="6">
        <v>240</v>
      </c>
      <c r="I28" s="7" t="s">
        <v>13</v>
      </c>
    </row>
    <row r="29" spans="1:9" x14ac:dyDescent="0.2">
      <c r="A29" s="2" t="s">
        <v>82</v>
      </c>
      <c r="B29" s="6">
        <v>115</v>
      </c>
      <c r="C29" s="6">
        <v>62</v>
      </c>
      <c r="D29" s="6">
        <v>25</v>
      </c>
      <c r="E29" s="6">
        <v>140</v>
      </c>
      <c r="F29" s="6">
        <v>15</v>
      </c>
      <c r="G29" s="6">
        <v>0</v>
      </c>
      <c r="H29" s="6">
        <v>217</v>
      </c>
      <c r="I29" s="7" t="s">
        <v>13</v>
      </c>
    </row>
    <row r="30" spans="1:9" x14ac:dyDescent="0.2">
      <c r="A30" s="2" t="s">
        <v>12</v>
      </c>
      <c r="B30" s="6">
        <v>111</v>
      </c>
      <c r="C30" s="6">
        <v>38</v>
      </c>
      <c r="D30" s="6">
        <v>51</v>
      </c>
      <c r="E30" s="6">
        <v>162</v>
      </c>
      <c r="F30" s="6">
        <v>13</v>
      </c>
      <c r="G30" s="6">
        <v>0</v>
      </c>
      <c r="H30" s="6">
        <v>213</v>
      </c>
      <c r="I30" s="7" t="s">
        <v>13</v>
      </c>
    </row>
    <row r="31" spans="1:9" x14ac:dyDescent="0.2">
      <c r="A31" s="2" t="s">
        <v>49</v>
      </c>
      <c r="B31" s="6">
        <v>113</v>
      </c>
      <c r="C31" s="6">
        <v>72</v>
      </c>
      <c r="D31" s="6">
        <v>24</v>
      </c>
      <c r="E31" s="6">
        <v>137</v>
      </c>
      <c r="F31" s="6">
        <v>2</v>
      </c>
      <c r="G31" s="6">
        <v>0</v>
      </c>
      <c r="H31" s="6">
        <v>211</v>
      </c>
      <c r="I31" s="7" t="s">
        <v>13</v>
      </c>
    </row>
    <row r="32" spans="1:9" x14ac:dyDescent="0.2">
      <c r="A32" s="2" t="s">
        <v>94</v>
      </c>
      <c r="B32" s="6">
        <v>104</v>
      </c>
      <c r="C32" s="6">
        <v>35</v>
      </c>
      <c r="D32" s="6">
        <v>66</v>
      </c>
      <c r="E32" s="6">
        <v>170</v>
      </c>
      <c r="F32" s="6">
        <v>6</v>
      </c>
      <c r="G32" s="6">
        <v>0</v>
      </c>
      <c r="H32" s="6">
        <v>211</v>
      </c>
      <c r="I32" s="7" t="s">
        <v>13</v>
      </c>
    </row>
    <row r="33" spans="1:9" x14ac:dyDescent="0.2">
      <c r="A33" s="2" t="s">
        <v>41</v>
      </c>
      <c r="B33" s="6">
        <v>98</v>
      </c>
      <c r="C33" s="6">
        <v>87</v>
      </c>
      <c r="D33" s="6">
        <v>18</v>
      </c>
      <c r="E33" s="6">
        <v>116</v>
      </c>
      <c r="F33" s="6">
        <v>5</v>
      </c>
      <c r="G33" s="6">
        <v>0</v>
      </c>
      <c r="H33" s="6">
        <v>208</v>
      </c>
      <c r="I33" s="7" t="s">
        <v>42</v>
      </c>
    </row>
    <row r="34" spans="1:9" x14ac:dyDescent="0.2">
      <c r="A34" s="2" t="s">
        <v>63</v>
      </c>
      <c r="B34" s="6">
        <v>93</v>
      </c>
      <c r="C34" s="6">
        <v>84</v>
      </c>
      <c r="D34" s="6">
        <v>23</v>
      </c>
      <c r="E34" s="6">
        <v>116</v>
      </c>
      <c r="F34" s="6">
        <v>5</v>
      </c>
      <c r="G34" s="6">
        <v>0</v>
      </c>
      <c r="H34" s="6">
        <v>205</v>
      </c>
      <c r="I34" s="7" t="s">
        <v>42</v>
      </c>
    </row>
    <row r="35" spans="1:9" x14ac:dyDescent="0.2">
      <c r="A35" s="2" t="s">
        <v>81</v>
      </c>
      <c r="B35" s="6">
        <v>86</v>
      </c>
      <c r="C35" s="6">
        <v>85</v>
      </c>
      <c r="D35" s="6">
        <v>20</v>
      </c>
      <c r="E35" s="6">
        <v>106</v>
      </c>
      <c r="F35" s="6">
        <v>11</v>
      </c>
      <c r="G35" s="6">
        <v>0</v>
      </c>
      <c r="H35" s="6">
        <v>202</v>
      </c>
      <c r="I35" s="7" t="s">
        <v>42</v>
      </c>
    </row>
    <row r="36" spans="1:9" x14ac:dyDescent="0.2">
      <c r="A36" s="2" t="s">
        <v>113</v>
      </c>
      <c r="B36" s="6">
        <v>92</v>
      </c>
      <c r="C36" s="6">
        <v>90</v>
      </c>
      <c r="D36" s="6">
        <v>9</v>
      </c>
      <c r="E36" s="6">
        <v>101</v>
      </c>
      <c r="F36" s="6">
        <v>6</v>
      </c>
      <c r="G36" s="6">
        <v>0</v>
      </c>
      <c r="H36" s="6">
        <v>197</v>
      </c>
      <c r="I36" s="7" t="s">
        <v>42</v>
      </c>
    </row>
    <row r="37" spans="1:9" x14ac:dyDescent="0.2">
      <c r="A37" s="2" t="s">
        <v>67</v>
      </c>
      <c r="B37" s="6">
        <v>53</v>
      </c>
      <c r="C37" s="6">
        <v>54</v>
      </c>
      <c r="D37" s="6">
        <v>13</v>
      </c>
      <c r="E37" s="6">
        <v>66</v>
      </c>
      <c r="F37" s="6">
        <v>0</v>
      </c>
      <c r="G37" s="6">
        <v>0</v>
      </c>
      <c r="H37" s="6">
        <v>120</v>
      </c>
      <c r="I37" s="7" t="s">
        <v>40</v>
      </c>
    </row>
    <row r="38" spans="1:9" x14ac:dyDescent="0.2">
      <c r="A38" s="2" t="s">
        <v>79</v>
      </c>
      <c r="B38" s="6">
        <v>54</v>
      </c>
      <c r="C38" s="6">
        <v>38</v>
      </c>
      <c r="D38" s="6">
        <v>20</v>
      </c>
      <c r="E38" s="6">
        <v>74</v>
      </c>
      <c r="F38" s="6">
        <v>2</v>
      </c>
      <c r="G38" s="6">
        <v>0</v>
      </c>
      <c r="H38" s="6">
        <v>114</v>
      </c>
      <c r="I38" s="7" t="s">
        <v>40</v>
      </c>
    </row>
    <row r="39" spans="1:9" x14ac:dyDescent="0.2">
      <c r="A39" s="2" t="s">
        <v>39</v>
      </c>
      <c r="B39" s="6">
        <v>49</v>
      </c>
      <c r="C39" s="6">
        <v>40</v>
      </c>
      <c r="D39" s="6">
        <v>24</v>
      </c>
      <c r="E39" s="6">
        <v>73</v>
      </c>
      <c r="F39" s="6">
        <v>0</v>
      </c>
      <c r="G39" s="6">
        <v>0</v>
      </c>
      <c r="H39" s="6">
        <v>113</v>
      </c>
      <c r="I39" s="7" t="s">
        <v>40</v>
      </c>
    </row>
    <row r="40" spans="1:9" x14ac:dyDescent="0.2">
      <c r="A40" s="2" t="s">
        <v>77</v>
      </c>
      <c r="B40" s="6">
        <v>42</v>
      </c>
      <c r="C40" s="6">
        <v>40</v>
      </c>
      <c r="D40" s="6">
        <v>29</v>
      </c>
      <c r="E40" s="6">
        <v>71</v>
      </c>
      <c r="F40" s="6">
        <v>0</v>
      </c>
      <c r="G40" s="6">
        <v>0</v>
      </c>
      <c r="H40" s="6">
        <v>111</v>
      </c>
      <c r="I40" s="7" t="s">
        <v>40</v>
      </c>
    </row>
    <row r="41" spans="1:9" x14ac:dyDescent="0.2">
      <c r="A41" s="2" t="s">
        <v>28</v>
      </c>
      <c r="B41" s="6">
        <v>41</v>
      </c>
      <c r="C41" s="6">
        <v>23</v>
      </c>
      <c r="D41" s="6">
        <v>3</v>
      </c>
      <c r="E41" s="6">
        <v>44</v>
      </c>
      <c r="F41" s="6">
        <v>1</v>
      </c>
      <c r="G41" s="6">
        <v>0</v>
      </c>
      <c r="H41" s="6">
        <v>68</v>
      </c>
      <c r="I41" s="7" t="s">
        <v>29</v>
      </c>
    </row>
    <row r="42" spans="1:9" x14ac:dyDescent="0.2">
      <c r="A42" s="2" t="s">
        <v>61</v>
      </c>
      <c r="B42" s="6">
        <v>28</v>
      </c>
      <c r="C42" s="6">
        <v>28</v>
      </c>
      <c r="D42" s="6">
        <v>7</v>
      </c>
      <c r="E42" s="6">
        <v>35</v>
      </c>
      <c r="F42" s="6">
        <v>0</v>
      </c>
      <c r="G42" s="6">
        <v>0</v>
      </c>
      <c r="H42" s="6">
        <v>63</v>
      </c>
      <c r="I42" s="7" t="s">
        <v>29</v>
      </c>
    </row>
    <row r="43" spans="1:9" x14ac:dyDescent="0.2">
      <c r="A43" s="2" t="s">
        <v>48</v>
      </c>
      <c r="B43" s="6">
        <v>31</v>
      </c>
      <c r="C43" s="6">
        <v>18</v>
      </c>
      <c r="D43" s="6">
        <v>0</v>
      </c>
      <c r="E43" s="6">
        <v>31</v>
      </c>
      <c r="F43" s="6">
        <v>2</v>
      </c>
      <c r="G43" s="6">
        <v>0</v>
      </c>
      <c r="H43" s="6">
        <v>51</v>
      </c>
      <c r="I43" s="7" t="s">
        <v>44</v>
      </c>
    </row>
    <row r="44" spans="1:9" x14ac:dyDescent="0.2">
      <c r="A44" s="2" t="s">
        <v>102</v>
      </c>
      <c r="B44" s="6">
        <v>19</v>
      </c>
      <c r="C44" s="6">
        <v>19</v>
      </c>
      <c r="D44" s="6">
        <v>1</v>
      </c>
      <c r="E44" s="6">
        <v>20</v>
      </c>
      <c r="F44" s="6">
        <v>7</v>
      </c>
      <c r="G44" s="6">
        <v>0</v>
      </c>
      <c r="H44" s="6">
        <v>46</v>
      </c>
      <c r="I44" s="7" t="s">
        <v>44</v>
      </c>
    </row>
    <row r="45" spans="1:9" x14ac:dyDescent="0.2">
      <c r="A45" s="2" t="s">
        <v>92</v>
      </c>
      <c r="B45" s="6">
        <v>24</v>
      </c>
      <c r="C45" s="6">
        <v>9</v>
      </c>
      <c r="D45" s="6">
        <v>7</v>
      </c>
      <c r="E45" s="6">
        <v>31</v>
      </c>
      <c r="F45" s="6">
        <v>0</v>
      </c>
      <c r="G45" s="6">
        <v>0</v>
      </c>
      <c r="H45" s="6">
        <v>40</v>
      </c>
      <c r="I45" s="7" t="s">
        <v>44</v>
      </c>
    </row>
    <row r="46" spans="1:9" x14ac:dyDescent="0.2">
      <c r="A46" s="2" t="s">
        <v>43</v>
      </c>
      <c r="B46" s="6">
        <v>19</v>
      </c>
      <c r="C46" s="6">
        <v>15</v>
      </c>
      <c r="D46" s="6">
        <v>2</v>
      </c>
      <c r="E46" s="6">
        <v>21</v>
      </c>
      <c r="F46" s="6">
        <v>1</v>
      </c>
      <c r="G46" s="6">
        <v>0</v>
      </c>
      <c r="H46" s="6">
        <v>37</v>
      </c>
      <c r="I46" s="7" t="s">
        <v>44</v>
      </c>
    </row>
    <row r="47" spans="1:9" x14ac:dyDescent="0.2">
      <c r="A47" s="2" t="s">
        <v>93</v>
      </c>
      <c r="B47" s="6">
        <v>15</v>
      </c>
      <c r="C47" s="6">
        <v>12</v>
      </c>
      <c r="D47" s="6">
        <v>10</v>
      </c>
      <c r="E47" s="6">
        <v>25</v>
      </c>
      <c r="F47" s="6">
        <v>0</v>
      </c>
      <c r="G47" s="6">
        <v>0</v>
      </c>
      <c r="H47" s="6">
        <v>37</v>
      </c>
      <c r="I47" s="7" t="s">
        <v>44</v>
      </c>
    </row>
    <row r="48" spans="1:9" x14ac:dyDescent="0.2">
      <c r="A48" s="2" t="s">
        <v>68</v>
      </c>
      <c r="B48" s="6">
        <v>20</v>
      </c>
      <c r="C48" s="6">
        <v>15</v>
      </c>
      <c r="D48" s="6">
        <v>0</v>
      </c>
      <c r="E48" s="6">
        <v>20</v>
      </c>
      <c r="F48" s="6">
        <v>1</v>
      </c>
      <c r="G48" s="6">
        <v>0</v>
      </c>
      <c r="H48" s="6">
        <v>36</v>
      </c>
      <c r="I48" s="7" t="s">
        <v>44</v>
      </c>
    </row>
    <row r="49" spans="1:9" x14ac:dyDescent="0.2">
      <c r="A49" s="2" t="s">
        <v>103</v>
      </c>
      <c r="B49" s="6">
        <v>1</v>
      </c>
      <c r="C49" s="6">
        <v>20</v>
      </c>
      <c r="D49" s="6">
        <v>0</v>
      </c>
      <c r="E49" s="6">
        <v>1</v>
      </c>
      <c r="F49" s="6">
        <v>0</v>
      </c>
      <c r="G49" s="6">
        <v>0</v>
      </c>
      <c r="H49" s="6">
        <v>21</v>
      </c>
      <c r="I49" s="7" t="s">
        <v>44</v>
      </c>
    </row>
    <row r="50" spans="1:9" x14ac:dyDescent="0.2">
      <c r="A50" s="2" t="s">
        <v>86</v>
      </c>
      <c r="B50" s="6">
        <v>5</v>
      </c>
      <c r="C50" s="6">
        <v>5</v>
      </c>
      <c r="D50" s="6">
        <v>3</v>
      </c>
      <c r="E50" s="6">
        <v>8</v>
      </c>
      <c r="F50" s="6">
        <v>2</v>
      </c>
      <c r="G50" s="6">
        <v>0</v>
      </c>
      <c r="H50" s="6">
        <v>15</v>
      </c>
      <c r="I50" s="7" t="s">
        <v>25</v>
      </c>
    </row>
    <row r="51" spans="1:9" x14ac:dyDescent="0.2">
      <c r="A51" s="2" t="s">
        <v>30</v>
      </c>
      <c r="B51" s="6">
        <v>7</v>
      </c>
      <c r="C51" s="6">
        <v>5</v>
      </c>
      <c r="D51" s="6">
        <v>2</v>
      </c>
      <c r="E51" s="6">
        <v>9</v>
      </c>
      <c r="F51" s="6">
        <v>0</v>
      </c>
      <c r="G51" s="6">
        <v>0</v>
      </c>
      <c r="H51" s="6">
        <v>14</v>
      </c>
      <c r="I51" s="7" t="s">
        <v>25</v>
      </c>
    </row>
    <row r="52" spans="1:9" x14ac:dyDescent="0.2">
      <c r="A52" s="2" t="s">
        <v>88</v>
      </c>
      <c r="B52" s="6">
        <v>9</v>
      </c>
      <c r="C52" s="6">
        <v>4</v>
      </c>
      <c r="D52" s="6">
        <v>1</v>
      </c>
      <c r="E52" s="6">
        <v>10</v>
      </c>
      <c r="F52" s="6">
        <v>0</v>
      </c>
      <c r="G52" s="6">
        <v>0</v>
      </c>
      <c r="H52" s="6">
        <v>14</v>
      </c>
      <c r="I52" s="7" t="s">
        <v>25</v>
      </c>
    </row>
    <row r="53" spans="1:9" x14ac:dyDescent="0.2">
      <c r="A53" s="2" t="s">
        <v>50</v>
      </c>
      <c r="B53" s="6">
        <v>6</v>
      </c>
      <c r="C53" s="6">
        <v>0</v>
      </c>
      <c r="D53" s="6">
        <v>6</v>
      </c>
      <c r="E53" s="6">
        <v>12</v>
      </c>
      <c r="F53" s="6">
        <v>0</v>
      </c>
      <c r="G53" s="6">
        <v>0</v>
      </c>
      <c r="H53" s="6">
        <v>12</v>
      </c>
      <c r="I53" s="7" t="s">
        <v>25</v>
      </c>
    </row>
    <row r="54" spans="1:9" x14ac:dyDescent="0.2">
      <c r="A54" s="2" t="s">
        <v>87</v>
      </c>
      <c r="B54" s="6">
        <v>4</v>
      </c>
      <c r="C54" s="6">
        <v>0</v>
      </c>
      <c r="D54" s="6">
        <v>3</v>
      </c>
      <c r="E54" s="6">
        <v>7</v>
      </c>
      <c r="F54" s="6">
        <v>5</v>
      </c>
      <c r="G54" s="6">
        <v>0</v>
      </c>
      <c r="H54" s="6">
        <v>12</v>
      </c>
      <c r="I54" s="7" t="s">
        <v>25</v>
      </c>
    </row>
    <row r="55" spans="1:9" x14ac:dyDescent="0.2">
      <c r="A55" s="2" t="s">
        <v>111</v>
      </c>
      <c r="B55" s="6">
        <v>4</v>
      </c>
      <c r="C55" s="6">
        <v>8</v>
      </c>
      <c r="D55" s="6">
        <v>0</v>
      </c>
      <c r="E55" s="6">
        <v>4</v>
      </c>
      <c r="F55" s="6">
        <v>0</v>
      </c>
      <c r="G55" s="6">
        <v>0</v>
      </c>
      <c r="H55" s="6">
        <v>12</v>
      </c>
      <c r="I55" s="7" t="s">
        <v>25</v>
      </c>
    </row>
    <row r="56" spans="1:9" x14ac:dyDescent="0.2">
      <c r="A56" s="2" t="s">
        <v>60</v>
      </c>
      <c r="B56" s="6">
        <v>4</v>
      </c>
      <c r="C56" s="6">
        <v>4</v>
      </c>
      <c r="D56" s="6">
        <v>0</v>
      </c>
      <c r="E56" s="6">
        <v>4</v>
      </c>
      <c r="F56" s="6">
        <v>1</v>
      </c>
      <c r="G56" s="6">
        <v>0</v>
      </c>
      <c r="H56" s="6">
        <v>9</v>
      </c>
      <c r="I56" s="7" t="s">
        <v>25</v>
      </c>
    </row>
    <row r="57" spans="1:9" x14ac:dyDescent="0.2">
      <c r="A57" s="2" t="s">
        <v>64</v>
      </c>
      <c r="B57" s="6">
        <v>8</v>
      </c>
      <c r="C57" s="6">
        <v>0</v>
      </c>
      <c r="D57" s="6">
        <v>0</v>
      </c>
      <c r="E57" s="6">
        <v>8</v>
      </c>
      <c r="F57" s="6">
        <v>0</v>
      </c>
      <c r="G57" s="6">
        <v>0</v>
      </c>
      <c r="H57" s="6">
        <v>8</v>
      </c>
      <c r="I57" s="7" t="s">
        <v>25</v>
      </c>
    </row>
    <row r="58" spans="1:9" x14ac:dyDescent="0.2">
      <c r="A58" s="2" t="s">
        <v>69</v>
      </c>
      <c r="B58" s="6">
        <v>0</v>
      </c>
      <c r="C58" s="6">
        <v>6</v>
      </c>
      <c r="D58" s="6">
        <v>1</v>
      </c>
      <c r="E58" s="6">
        <v>1</v>
      </c>
      <c r="F58" s="6">
        <v>0</v>
      </c>
      <c r="G58" s="6">
        <v>0</v>
      </c>
      <c r="H58" s="6">
        <v>7</v>
      </c>
      <c r="I58" s="7" t="s">
        <v>25</v>
      </c>
    </row>
    <row r="59" spans="1:9" x14ac:dyDescent="0.2">
      <c r="A59" s="2" t="s">
        <v>95</v>
      </c>
      <c r="B59" s="6">
        <v>0</v>
      </c>
      <c r="C59" s="6">
        <v>1</v>
      </c>
      <c r="D59" s="6">
        <v>6</v>
      </c>
      <c r="E59" s="6">
        <v>6</v>
      </c>
      <c r="F59" s="6">
        <v>0</v>
      </c>
      <c r="G59" s="6">
        <v>0</v>
      </c>
      <c r="H59" s="6">
        <v>7</v>
      </c>
      <c r="I59" s="7" t="s">
        <v>25</v>
      </c>
    </row>
    <row r="60" spans="1:9" x14ac:dyDescent="0.2">
      <c r="A60" s="2" t="s">
        <v>56</v>
      </c>
      <c r="B60" s="6">
        <v>0</v>
      </c>
      <c r="C60" s="6">
        <v>3</v>
      </c>
      <c r="D60" s="6">
        <v>0</v>
      </c>
      <c r="E60" s="6">
        <v>0</v>
      </c>
      <c r="F60" s="6">
        <v>3</v>
      </c>
      <c r="G60" s="6">
        <v>0</v>
      </c>
      <c r="H60" s="6">
        <v>6</v>
      </c>
      <c r="I60" s="7" t="s">
        <v>25</v>
      </c>
    </row>
    <row r="61" spans="1:9" x14ac:dyDescent="0.2">
      <c r="A61" s="2" t="s">
        <v>66</v>
      </c>
      <c r="B61" s="6">
        <v>2</v>
      </c>
      <c r="C61" s="6">
        <v>0</v>
      </c>
      <c r="D61" s="6">
        <v>4</v>
      </c>
      <c r="E61" s="6">
        <v>6</v>
      </c>
      <c r="F61" s="6">
        <v>0</v>
      </c>
      <c r="G61" s="6">
        <v>0</v>
      </c>
      <c r="H61" s="6">
        <v>6</v>
      </c>
      <c r="I61" s="7" t="s">
        <v>25</v>
      </c>
    </row>
    <row r="62" spans="1:9" x14ac:dyDescent="0.2">
      <c r="A62" s="2" t="s">
        <v>76</v>
      </c>
      <c r="B62" s="6">
        <v>6</v>
      </c>
      <c r="C62" s="6">
        <v>0</v>
      </c>
      <c r="D62" s="6">
        <v>0</v>
      </c>
      <c r="E62" s="6">
        <v>6</v>
      </c>
      <c r="F62" s="6">
        <v>0</v>
      </c>
      <c r="G62" s="6">
        <v>0</v>
      </c>
      <c r="H62" s="6">
        <v>6</v>
      </c>
      <c r="I62" s="7" t="s">
        <v>25</v>
      </c>
    </row>
    <row r="63" spans="1:9" x14ac:dyDescent="0.2">
      <c r="A63" s="2" t="s">
        <v>91</v>
      </c>
      <c r="B63" s="6">
        <v>4</v>
      </c>
      <c r="C63" s="6">
        <v>0</v>
      </c>
      <c r="D63" s="6">
        <v>1</v>
      </c>
      <c r="E63" s="6">
        <v>5</v>
      </c>
      <c r="F63" s="6">
        <v>1</v>
      </c>
      <c r="G63" s="6">
        <v>0</v>
      </c>
      <c r="H63" s="6">
        <v>6</v>
      </c>
      <c r="I63" s="7" t="s">
        <v>25</v>
      </c>
    </row>
    <row r="64" spans="1:9" x14ac:dyDescent="0.2">
      <c r="A64" s="2" t="s">
        <v>36</v>
      </c>
      <c r="B64" s="6">
        <v>1</v>
      </c>
      <c r="C64" s="6">
        <v>4</v>
      </c>
      <c r="D64" s="6">
        <v>0</v>
      </c>
      <c r="E64" s="6">
        <v>1</v>
      </c>
      <c r="F64" s="6">
        <v>0</v>
      </c>
      <c r="G64" s="6">
        <v>0</v>
      </c>
      <c r="H64" s="6">
        <v>5</v>
      </c>
      <c r="I64" s="7" t="s">
        <v>25</v>
      </c>
    </row>
    <row r="65" spans="1:9" x14ac:dyDescent="0.2">
      <c r="A65" s="2" t="s">
        <v>47</v>
      </c>
      <c r="B65" s="6">
        <v>5</v>
      </c>
      <c r="C65" s="6">
        <v>0</v>
      </c>
      <c r="D65" s="6">
        <v>0</v>
      </c>
      <c r="E65" s="6">
        <v>5</v>
      </c>
      <c r="F65" s="6">
        <v>0</v>
      </c>
      <c r="G65" s="6">
        <v>0</v>
      </c>
      <c r="H65" s="6">
        <v>5</v>
      </c>
      <c r="I65" s="7" t="s">
        <v>25</v>
      </c>
    </row>
    <row r="66" spans="1:9" x14ac:dyDescent="0.2">
      <c r="A66" s="2" t="s">
        <v>78</v>
      </c>
      <c r="B66" s="6">
        <v>3</v>
      </c>
      <c r="C66" s="6">
        <v>1</v>
      </c>
      <c r="D66" s="6">
        <v>1</v>
      </c>
      <c r="E66" s="6">
        <v>4</v>
      </c>
      <c r="F66" s="6">
        <v>0</v>
      </c>
      <c r="G66" s="6">
        <v>0</v>
      </c>
      <c r="H66" s="6">
        <v>5</v>
      </c>
      <c r="I66" s="7" t="s">
        <v>25</v>
      </c>
    </row>
    <row r="67" spans="1:9" x14ac:dyDescent="0.2">
      <c r="A67" s="2" t="s">
        <v>110</v>
      </c>
      <c r="B67" s="6">
        <v>1</v>
      </c>
      <c r="C67" s="6">
        <v>4</v>
      </c>
      <c r="D67" s="6">
        <v>0</v>
      </c>
      <c r="E67" s="6">
        <v>1</v>
      </c>
      <c r="F67" s="6">
        <v>0</v>
      </c>
      <c r="G67" s="6">
        <v>0</v>
      </c>
      <c r="H67" s="6">
        <v>5</v>
      </c>
      <c r="I67" s="7" t="s">
        <v>25</v>
      </c>
    </row>
    <row r="68" spans="1:9" x14ac:dyDescent="0.2">
      <c r="A68" s="2" t="s">
        <v>24</v>
      </c>
      <c r="B68" s="6">
        <v>2</v>
      </c>
      <c r="C68" s="6">
        <v>2</v>
      </c>
      <c r="D68" s="6">
        <v>0</v>
      </c>
      <c r="E68" s="6">
        <v>2</v>
      </c>
      <c r="F68" s="6">
        <v>0</v>
      </c>
      <c r="G68" s="6">
        <v>0</v>
      </c>
      <c r="H68" s="6">
        <v>4</v>
      </c>
      <c r="I68" s="7" t="s">
        <v>25</v>
      </c>
    </row>
    <row r="69" spans="1:9" x14ac:dyDescent="0.2">
      <c r="A69" s="2" t="s">
        <v>26</v>
      </c>
      <c r="B69" s="6">
        <v>0</v>
      </c>
      <c r="C69" s="6">
        <v>0</v>
      </c>
      <c r="D69" s="6">
        <v>0</v>
      </c>
      <c r="E69" s="6">
        <v>0</v>
      </c>
      <c r="F69" s="6">
        <v>4</v>
      </c>
      <c r="G69" s="6">
        <v>0</v>
      </c>
      <c r="H69" s="6">
        <v>4</v>
      </c>
      <c r="I69" s="7" t="s">
        <v>25</v>
      </c>
    </row>
    <row r="70" spans="1:9" x14ac:dyDescent="0.2">
      <c r="A70" s="2" t="s">
        <v>99</v>
      </c>
      <c r="B70" s="6">
        <v>2</v>
      </c>
      <c r="C70" s="6">
        <v>0</v>
      </c>
      <c r="D70" s="6">
        <v>2</v>
      </c>
      <c r="E70" s="6">
        <v>4</v>
      </c>
      <c r="F70" s="6">
        <v>0</v>
      </c>
      <c r="G70" s="6">
        <v>0</v>
      </c>
      <c r="H70" s="6">
        <v>4</v>
      </c>
      <c r="I70" s="7" t="s">
        <v>25</v>
      </c>
    </row>
    <row r="71" spans="1:9" x14ac:dyDescent="0.2">
      <c r="A71" s="2" t="s">
        <v>53</v>
      </c>
      <c r="B71" s="6">
        <v>2</v>
      </c>
      <c r="C71" s="6">
        <v>0</v>
      </c>
      <c r="D71" s="6">
        <v>0</v>
      </c>
      <c r="E71" s="6">
        <v>2</v>
      </c>
      <c r="F71" s="6">
        <v>1</v>
      </c>
      <c r="G71" s="6">
        <v>0</v>
      </c>
      <c r="H71" s="6">
        <v>3</v>
      </c>
      <c r="I71" s="7" t="s">
        <v>25</v>
      </c>
    </row>
    <row r="72" spans="1:9" x14ac:dyDescent="0.2">
      <c r="A72" s="2" t="s">
        <v>54</v>
      </c>
      <c r="B72" s="6">
        <v>2</v>
      </c>
      <c r="C72" s="6">
        <v>0</v>
      </c>
      <c r="D72" s="6">
        <v>0</v>
      </c>
      <c r="E72" s="6">
        <v>2</v>
      </c>
      <c r="F72" s="6">
        <v>0</v>
      </c>
      <c r="G72" s="6">
        <v>0</v>
      </c>
      <c r="H72" s="6">
        <v>2</v>
      </c>
      <c r="I72" s="7" t="s">
        <v>25</v>
      </c>
    </row>
    <row r="73" spans="1:9" x14ac:dyDescent="0.2">
      <c r="A73" s="2" t="s">
        <v>57</v>
      </c>
      <c r="B73" s="6">
        <v>1</v>
      </c>
      <c r="C73" s="6">
        <v>0</v>
      </c>
      <c r="D73" s="6">
        <v>1</v>
      </c>
      <c r="E73" s="6">
        <v>2</v>
      </c>
      <c r="F73" s="6">
        <v>0</v>
      </c>
      <c r="G73" s="6">
        <v>0</v>
      </c>
      <c r="H73" s="6">
        <v>2</v>
      </c>
      <c r="I73" s="7" t="s">
        <v>25</v>
      </c>
    </row>
    <row r="74" spans="1:9" x14ac:dyDescent="0.2">
      <c r="A74" s="2" t="s">
        <v>89</v>
      </c>
      <c r="B74" s="6">
        <v>0</v>
      </c>
      <c r="C74" s="6">
        <v>0</v>
      </c>
      <c r="D74" s="6">
        <v>0</v>
      </c>
      <c r="E74" s="6">
        <v>0</v>
      </c>
      <c r="F74" s="6">
        <v>2</v>
      </c>
      <c r="G74" s="6">
        <v>0</v>
      </c>
      <c r="H74" s="6">
        <v>2</v>
      </c>
      <c r="I74" s="7" t="s">
        <v>25</v>
      </c>
    </row>
    <row r="75" spans="1:9" x14ac:dyDescent="0.2">
      <c r="A75" s="2" t="s">
        <v>90</v>
      </c>
      <c r="B75" s="6">
        <v>0</v>
      </c>
      <c r="C75" s="6">
        <v>0</v>
      </c>
      <c r="D75" s="6">
        <v>0</v>
      </c>
      <c r="E75" s="6">
        <v>0</v>
      </c>
      <c r="F75" s="6">
        <v>2</v>
      </c>
      <c r="G75" s="6">
        <v>0</v>
      </c>
      <c r="H75" s="6">
        <v>2</v>
      </c>
      <c r="I75" s="7" t="s">
        <v>25</v>
      </c>
    </row>
    <row r="76" spans="1:9" x14ac:dyDescent="0.2">
      <c r="A76" s="2" t="s">
        <v>96</v>
      </c>
      <c r="B76" s="6">
        <v>0</v>
      </c>
      <c r="C76" s="6">
        <v>1</v>
      </c>
      <c r="D76" s="6">
        <v>0</v>
      </c>
      <c r="E76" s="6">
        <v>0</v>
      </c>
      <c r="F76" s="6">
        <v>1</v>
      </c>
      <c r="G76" s="6">
        <v>0</v>
      </c>
      <c r="H76" s="6">
        <v>2</v>
      </c>
      <c r="I76" s="7" t="s">
        <v>25</v>
      </c>
    </row>
    <row r="77" spans="1:9" x14ac:dyDescent="0.2">
      <c r="A77" s="2" t="s">
        <v>107</v>
      </c>
      <c r="B77" s="6">
        <v>1</v>
      </c>
      <c r="C77" s="6">
        <v>0</v>
      </c>
      <c r="D77" s="6">
        <v>1</v>
      </c>
      <c r="E77" s="6">
        <v>2</v>
      </c>
      <c r="F77" s="6">
        <v>0</v>
      </c>
      <c r="G77" s="6">
        <v>0</v>
      </c>
      <c r="H77" s="6">
        <v>2</v>
      </c>
      <c r="I77" s="7" t="s">
        <v>25</v>
      </c>
    </row>
    <row r="78" spans="1:9" x14ac:dyDescent="0.2">
      <c r="A78" s="2" t="s">
        <v>114</v>
      </c>
      <c r="B78" s="6">
        <v>1</v>
      </c>
      <c r="C78" s="6">
        <v>1</v>
      </c>
      <c r="D78" s="6">
        <v>0</v>
      </c>
      <c r="E78" s="6">
        <v>1</v>
      </c>
      <c r="F78" s="6">
        <v>0</v>
      </c>
      <c r="G78" s="6">
        <v>0</v>
      </c>
      <c r="H78" s="6">
        <v>2</v>
      </c>
      <c r="I78" s="7" t="s">
        <v>25</v>
      </c>
    </row>
    <row r="79" spans="1:9" x14ac:dyDescent="0.2">
      <c r="A79" s="2" t="s">
        <v>33</v>
      </c>
      <c r="B79" s="6">
        <v>0</v>
      </c>
      <c r="C79" s="6">
        <v>1</v>
      </c>
      <c r="D79" s="6">
        <v>0</v>
      </c>
      <c r="E79" s="6">
        <v>0</v>
      </c>
      <c r="F79" s="6">
        <v>0</v>
      </c>
      <c r="G79" s="6">
        <v>0</v>
      </c>
      <c r="H79" s="6">
        <v>1</v>
      </c>
      <c r="I79" s="7" t="s">
        <v>25</v>
      </c>
    </row>
    <row r="80" spans="1:9" x14ac:dyDescent="0.2">
      <c r="A80" s="2" t="s">
        <v>55</v>
      </c>
      <c r="B80" s="6">
        <v>0</v>
      </c>
      <c r="C80" s="6">
        <v>1</v>
      </c>
      <c r="D80" s="6">
        <v>0</v>
      </c>
      <c r="E80" s="6">
        <v>0</v>
      </c>
      <c r="F80" s="6">
        <v>0</v>
      </c>
      <c r="G80" s="6">
        <v>0</v>
      </c>
      <c r="H80" s="6">
        <v>1</v>
      </c>
      <c r="I80" s="7" t="s">
        <v>25</v>
      </c>
    </row>
    <row r="81" spans="1:9" x14ac:dyDescent="0.2">
      <c r="A81" s="2" t="s">
        <v>80</v>
      </c>
      <c r="B81" s="6">
        <v>0</v>
      </c>
      <c r="C81" s="6">
        <v>0</v>
      </c>
      <c r="D81" s="6">
        <v>0</v>
      </c>
      <c r="E81" s="6">
        <v>0</v>
      </c>
      <c r="F81" s="6">
        <v>1</v>
      </c>
      <c r="G81" s="6">
        <v>0</v>
      </c>
      <c r="H81" s="6">
        <v>1</v>
      </c>
      <c r="I81" s="7" t="s">
        <v>25</v>
      </c>
    </row>
    <row r="82" spans="1:9" x14ac:dyDescent="0.2">
      <c r="A82" s="2" t="s">
        <v>83</v>
      </c>
      <c r="B82" s="6">
        <v>1</v>
      </c>
      <c r="C82" s="6">
        <v>0</v>
      </c>
      <c r="D82" s="6">
        <v>0</v>
      </c>
      <c r="E82" s="6">
        <v>1</v>
      </c>
      <c r="F82" s="6">
        <v>0</v>
      </c>
      <c r="G82" s="6">
        <v>0</v>
      </c>
      <c r="H82" s="6">
        <v>1</v>
      </c>
      <c r="I82" s="7" t="s">
        <v>25</v>
      </c>
    </row>
    <row r="83" spans="1:9" x14ac:dyDescent="0.2">
      <c r="A83" s="2" t="s">
        <v>100</v>
      </c>
      <c r="B83" s="6">
        <v>0</v>
      </c>
      <c r="C83" s="6">
        <v>1</v>
      </c>
      <c r="D83" s="6">
        <v>0</v>
      </c>
      <c r="E83" s="6">
        <v>0</v>
      </c>
      <c r="F83" s="6">
        <v>0</v>
      </c>
      <c r="G83" s="6">
        <v>0</v>
      </c>
      <c r="H83" s="6">
        <v>1</v>
      </c>
      <c r="I83" s="7" t="s">
        <v>25</v>
      </c>
    </row>
    <row r="84" spans="1:9" x14ac:dyDescent="0.2">
      <c r="A84" s="2" t="s">
        <v>101</v>
      </c>
      <c r="B84" s="6">
        <v>0</v>
      </c>
      <c r="C84" s="6">
        <v>1</v>
      </c>
      <c r="D84" s="6">
        <v>0</v>
      </c>
      <c r="E84" s="6">
        <v>0</v>
      </c>
      <c r="F84" s="6">
        <v>0</v>
      </c>
      <c r="G84" s="6">
        <v>0</v>
      </c>
      <c r="H84" s="6">
        <v>1</v>
      </c>
      <c r="I84" s="7" t="s">
        <v>25</v>
      </c>
    </row>
    <row r="85" spans="1:9" x14ac:dyDescent="0.2">
      <c r="A85" s="2" t="s">
        <v>106</v>
      </c>
      <c r="B85" s="6">
        <v>1</v>
      </c>
      <c r="C85" s="6">
        <v>0</v>
      </c>
      <c r="D85" s="6">
        <v>0</v>
      </c>
      <c r="E85" s="6">
        <v>1</v>
      </c>
      <c r="F85" s="6">
        <v>0</v>
      </c>
      <c r="G85" s="6">
        <v>0</v>
      </c>
      <c r="H85" s="6">
        <v>1</v>
      </c>
      <c r="I85" s="7" t="s">
        <v>25</v>
      </c>
    </row>
    <row r="86" spans="1:9" x14ac:dyDescent="0.2">
      <c r="A86" s="2" t="s">
        <v>112</v>
      </c>
      <c r="B86" s="6">
        <v>0</v>
      </c>
      <c r="C86" s="6">
        <v>0</v>
      </c>
      <c r="D86" s="6">
        <v>0</v>
      </c>
      <c r="E86" s="6">
        <v>0</v>
      </c>
      <c r="F86" s="6">
        <v>1</v>
      </c>
      <c r="G86" s="6">
        <v>0</v>
      </c>
      <c r="H86" s="6">
        <v>1</v>
      </c>
      <c r="I86" s="7" t="s">
        <v>25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91A35A-B92B-4D2B-96D9-06736C3ECC97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08A54ABD-8BE5-439A-92D6-15866D4E76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72A6B2-30AB-4976-A79B-F8CD258FA0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 Hafemeister - WVLS</cp:lastModifiedBy>
  <cp:lastPrinted>2023-01-26T14:37:29Z</cp:lastPrinted>
  <dcterms:created xsi:type="dcterms:W3CDTF">2023-01-09T23:04:57Z</dcterms:created>
  <dcterms:modified xsi:type="dcterms:W3CDTF">2023-01-26T14:37:30Z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0x010100511C4CF65525C740830796F6B3EBF98F</vt:lpwstr>
  </property>
</Properties>
</file>